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494"/>
  </bookViews>
  <sheets>
    <sheet name="Total Por Ação" sheetId="14" r:id="rId1"/>
    <sheet name="Resumo" sheetId="18" r:id="rId2"/>
    <sheet name="Por Fonte  - Geral" sheetId="7" r:id="rId3"/>
    <sheet name="Por Fonte - semestre" sheetId="20" r:id="rId4"/>
    <sheet name="Restos a Pagar" sheetId="19" r:id="rId5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487" i="7"/>
  <c r="H487"/>
  <c r="G487"/>
  <c r="F487"/>
  <c r="E487"/>
  <c r="D487"/>
  <c r="C487"/>
  <c r="I481"/>
  <c r="H481"/>
  <c r="G481"/>
  <c r="F481"/>
  <c r="E481"/>
  <c r="D481"/>
  <c r="C481"/>
  <c r="I471"/>
  <c r="H471"/>
  <c r="G471"/>
  <c r="F471"/>
  <c r="E471"/>
  <c r="D471"/>
  <c r="C471"/>
  <c r="I463"/>
  <c r="H463"/>
  <c r="G463"/>
  <c r="F463"/>
  <c r="E463"/>
  <c r="D463"/>
  <c r="C463"/>
  <c r="I438"/>
  <c r="H438"/>
  <c r="G438"/>
  <c r="F438"/>
  <c r="E438"/>
  <c r="D438"/>
  <c r="C438"/>
  <c r="I434"/>
  <c r="H434"/>
  <c r="G434"/>
  <c r="F434"/>
  <c r="E434"/>
  <c r="D434"/>
  <c r="C434"/>
  <c r="I393"/>
  <c r="H393"/>
  <c r="G393"/>
  <c r="F393"/>
  <c r="E393"/>
  <c r="D393"/>
  <c r="C393"/>
  <c r="I361"/>
  <c r="H361"/>
  <c r="G361"/>
  <c r="F361"/>
  <c r="E361"/>
  <c r="D361"/>
  <c r="C361"/>
  <c r="I353"/>
  <c r="H353"/>
  <c r="G353"/>
  <c r="F353"/>
  <c r="E353"/>
  <c r="D353"/>
  <c r="C353"/>
  <c r="I311"/>
  <c r="H311"/>
  <c r="G311"/>
  <c r="F311"/>
  <c r="E311"/>
  <c r="D311"/>
  <c r="C311"/>
  <c r="I169"/>
  <c r="H169"/>
  <c r="G169"/>
  <c r="F169"/>
  <c r="E169"/>
  <c r="D169"/>
  <c r="C169"/>
  <c r="I160"/>
  <c r="H160"/>
  <c r="G160"/>
  <c r="F160"/>
  <c r="E160"/>
  <c r="D160"/>
  <c r="C160"/>
  <c r="I144"/>
  <c r="H144"/>
  <c r="G144"/>
  <c r="F144"/>
  <c r="E144"/>
  <c r="D144"/>
  <c r="C144"/>
  <c r="I137"/>
  <c r="H137"/>
  <c r="G137"/>
  <c r="F137"/>
  <c r="E137"/>
  <c r="D137"/>
  <c r="C137"/>
  <c r="I123"/>
  <c r="H123"/>
  <c r="G123"/>
  <c r="F123"/>
  <c r="E123"/>
  <c r="D123"/>
  <c r="C123"/>
  <c r="I33"/>
  <c r="H33"/>
  <c r="G33"/>
  <c r="F33"/>
  <c r="E33"/>
  <c r="D33"/>
  <c r="C33"/>
  <c r="F488" l="1"/>
  <c r="C488"/>
  <c r="G488"/>
  <c r="D488"/>
  <c r="H488"/>
  <c r="E488"/>
  <c r="I488"/>
  <c r="G28" i="20" l="1"/>
  <c r="G27"/>
  <c r="G26"/>
  <c r="G25"/>
  <c r="G24"/>
  <c r="G23"/>
  <c r="G22"/>
  <c r="G21"/>
  <c r="G20"/>
  <c r="G19"/>
  <c r="G18"/>
  <c r="G17"/>
  <c r="G16"/>
  <c r="G15"/>
  <c r="G14"/>
  <c r="G13"/>
  <c r="G12"/>
  <c r="B28"/>
  <c r="E28"/>
  <c r="D28"/>
  <c r="C28"/>
  <c r="F28" s="1"/>
  <c r="F27"/>
  <c r="F26"/>
  <c r="F25"/>
  <c r="F24"/>
  <c r="F23"/>
  <c r="F22"/>
  <c r="F21"/>
  <c r="F20"/>
  <c r="F19"/>
  <c r="F18"/>
  <c r="F17"/>
  <c r="F16"/>
  <c r="F15"/>
  <c r="F14"/>
  <c r="F13"/>
  <c r="F12"/>
  <c r="M10" i="19" l="1"/>
  <c r="M11"/>
  <c r="M12"/>
  <c r="M13"/>
  <c r="M14"/>
  <c r="M15"/>
  <c r="M16"/>
  <c r="M17"/>
  <c r="B18"/>
  <c r="C18"/>
  <c r="D18"/>
  <c r="E18"/>
  <c r="F18"/>
  <c r="G18"/>
  <c r="H18"/>
  <c r="I18"/>
  <c r="J18"/>
  <c r="K18"/>
  <c r="L18"/>
  <c r="M18"/>
  <c r="M19"/>
  <c r="M20"/>
  <c r="M21"/>
  <c r="M22"/>
  <c r="M23"/>
  <c r="B24"/>
  <c r="C24"/>
  <c r="D24"/>
  <c r="E24"/>
  <c r="F24"/>
  <c r="G24"/>
  <c r="H24"/>
  <c r="I24"/>
  <c r="J24"/>
  <c r="K24"/>
  <c r="L24"/>
  <c r="M25"/>
  <c r="M26"/>
  <c r="M27"/>
  <c r="M28"/>
  <c r="M29"/>
  <c r="M30"/>
  <c r="B31"/>
  <c r="C31"/>
  <c r="D31"/>
  <c r="E31"/>
  <c r="F31"/>
  <c r="G31"/>
  <c r="H31"/>
  <c r="I31"/>
  <c r="J31"/>
  <c r="K31"/>
  <c r="L31"/>
  <c r="M32"/>
  <c r="M33"/>
  <c r="M34"/>
  <c r="M35"/>
  <c r="M36"/>
  <c r="M37"/>
  <c r="M38"/>
  <c r="M39"/>
  <c r="B40"/>
  <c r="C40"/>
  <c r="D40"/>
  <c r="E40"/>
  <c r="F40"/>
  <c r="G40"/>
  <c r="H40"/>
  <c r="I40"/>
  <c r="J40"/>
  <c r="K40"/>
  <c r="L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B80"/>
  <c r="C80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B101"/>
  <c r="C101"/>
  <c r="D101"/>
  <c r="E101"/>
  <c r="F101"/>
  <c r="G101"/>
  <c r="H101"/>
  <c r="I101"/>
  <c r="J101"/>
  <c r="K101"/>
  <c r="L101"/>
  <c r="M102"/>
  <c r="M103"/>
  <c r="M104"/>
  <c r="M105"/>
  <c r="B106"/>
  <c r="C106"/>
  <c r="D106"/>
  <c r="E106"/>
  <c r="F106"/>
  <c r="G106"/>
  <c r="H106"/>
  <c r="I106"/>
  <c r="J106"/>
  <c r="K106"/>
  <c r="L106"/>
  <c r="M107"/>
  <c r="M108"/>
  <c r="M109"/>
  <c r="M110"/>
  <c r="M111"/>
  <c r="M112"/>
  <c r="M113"/>
  <c r="M114"/>
  <c r="M115"/>
  <c r="M116"/>
  <c r="M117"/>
  <c r="M118"/>
  <c r="B119"/>
  <c r="C119"/>
  <c r="D119"/>
  <c r="E119"/>
  <c r="F119"/>
  <c r="G119"/>
  <c r="H119"/>
  <c r="I119"/>
  <c r="J119"/>
  <c r="K119"/>
  <c r="L119"/>
  <c r="M120"/>
  <c r="M135" s="1"/>
  <c r="M121"/>
  <c r="M122"/>
  <c r="M123"/>
  <c r="M124"/>
  <c r="M125"/>
  <c r="M126"/>
  <c r="M127"/>
  <c r="M128"/>
  <c r="M129"/>
  <c r="M130"/>
  <c r="M131"/>
  <c r="M132"/>
  <c r="M133"/>
  <c r="M134"/>
  <c r="B135"/>
  <c r="C135"/>
  <c r="D135"/>
  <c r="E135"/>
  <c r="F135"/>
  <c r="G135"/>
  <c r="H135"/>
  <c r="I135"/>
  <c r="J135"/>
  <c r="K135"/>
  <c r="L135"/>
  <c r="M136"/>
  <c r="M138" s="1"/>
  <c r="M137"/>
  <c r="B138"/>
  <c r="C138"/>
  <c r="D138"/>
  <c r="E138"/>
  <c r="F138"/>
  <c r="G138"/>
  <c r="H138"/>
  <c r="I138"/>
  <c r="J138"/>
  <c r="K138"/>
  <c r="L138"/>
  <c r="M139"/>
  <c r="M149" s="1"/>
  <c r="M140"/>
  <c r="M141"/>
  <c r="M142"/>
  <c r="M143"/>
  <c r="M144"/>
  <c r="M145"/>
  <c r="M146"/>
  <c r="M147"/>
  <c r="M148"/>
  <c r="B149"/>
  <c r="C149"/>
  <c r="D149"/>
  <c r="E149"/>
  <c r="F149"/>
  <c r="G149"/>
  <c r="H149"/>
  <c r="I149"/>
  <c r="J149"/>
  <c r="K149"/>
  <c r="L149"/>
  <c r="M150"/>
  <c r="M151"/>
  <c r="B152"/>
  <c r="C152"/>
  <c r="D152"/>
  <c r="E152"/>
  <c r="F152"/>
  <c r="G152"/>
  <c r="H152"/>
  <c r="I152"/>
  <c r="J152"/>
  <c r="K152"/>
  <c r="L152"/>
  <c r="M153"/>
  <c r="B154"/>
  <c r="C154"/>
  <c r="D154"/>
  <c r="E154"/>
  <c r="F154"/>
  <c r="G154"/>
  <c r="H154"/>
  <c r="I154"/>
  <c r="J154"/>
  <c r="K154"/>
  <c r="L154"/>
  <c r="M154"/>
  <c r="J155" l="1"/>
  <c r="M152"/>
  <c r="F155"/>
  <c r="B155"/>
  <c r="H155"/>
  <c r="M101"/>
  <c r="M31"/>
  <c r="K155"/>
  <c r="G155"/>
  <c r="C155"/>
  <c r="M24"/>
  <c r="L155"/>
  <c r="I155"/>
  <c r="E155"/>
  <c r="M106"/>
  <c r="M40"/>
  <c r="D155"/>
  <c r="M119"/>
  <c r="M80"/>
  <c r="N669" i="18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89"/>
  <c r="N588"/>
  <c r="N587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6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5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4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5"/>
  <c r="N384"/>
  <c r="N383"/>
  <c r="N382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2"/>
  <c r="N321"/>
  <c r="N320"/>
  <c r="N319"/>
  <c r="N318"/>
  <c r="N317"/>
  <c r="N316"/>
  <c r="N315"/>
  <c r="N314"/>
  <c r="N313"/>
  <c r="N312"/>
  <c r="N311"/>
  <c r="N310"/>
  <c r="N309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8"/>
  <c r="N196"/>
  <c r="N195"/>
  <c r="N194"/>
  <c r="N193"/>
  <c r="N192"/>
  <c r="N191"/>
  <c r="N190"/>
  <c r="N189"/>
  <c r="N188"/>
  <c r="N187"/>
  <c r="N186"/>
  <c r="N185"/>
  <c r="N183"/>
  <c r="N182"/>
  <c r="N181"/>
  <c r="N180"/>
  <c r="N179"/>
  <c r="N178"/>
  <c r="N177"/>
  <c r="N176"/>
  <c r="N175"/>
  <c r="N174"/>
  <c r="N173"/>
  <c r="N172"/>
  <c r="N171"/>
  <c r="N170"/>
  <c r="N169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6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4"/>
  <c r="N43"/>
  <c r="N42"/>
  <c r="N41"/>
  <c r="N40"/>
  <c r="N39"/>
  <c r="N38"/>
  <c r="N37"/>
  <c r="N36"/>
  <c r="N35"/>
  <c r="N34"/>
  <c r="N33"/>
  <c r="N32"/>
  <c r="N31"/>
  <c r="N30"/>
  <c r="N29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89"/>
  <c r="I588"/>
  <c r="I587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6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4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5"/>
  <c r="I384"/>
  <c r="I383"/>
  <c r="I382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2"/>
  <c r="I321"/>
  <c r="I320"/>
  <c r="I319"/>
  <c r="I318"/>
  <c r="I317"/>
  <c r="I316"/>
  <c r="I315"/>
  <c r="I314"/>
  <c r="I313"/>
  <c r="I312"/>
  <c r="I311"/>
  <c r="I310"/>
  <c r="I309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8"/>
  <c r="I196"/>
  <c r="I195"/>
  <c r="I194"/>
  <c r="I193"/>
  <c r="I192"/>
  <c r="I191"/>
  <c r="I190"/>
  <c r="I189"/>
  <c r="I188"/>
  <c r="I187"/>
  <c r="I186"/>
  <c r="I185"/>
  <c r="I183"/>
  <c r="I182"/>
  <c r="I181"/>
  <c r="I180"/>
  <c r="I179"/>
  <c r="I178"/>
  <c r="I177"/>
  <c r="I176"/>
  <c r="I175"/>
  <c r="I174"/>
  <c r="I173"/>
  <c r="I172"/>
  <c r="I171"/>
  <c r="I170"/>
  <c r="I169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4"/>
  <c r="I43"/>
  <c r="I42"/>
  <c r="I41"/>
  <c r="I40"/>
  <c r="I39"/>
  <c r="I38"/>
  <c r="I37"/>
  <c r="I36"/>
  <c r="I35"/>
  <c r="I34"/>
  <c r="I33"/>
  <c r="I32"/>
  <c r="I31"/>
  <c r="I30"/>
  <c r="I29"/>
  <c r="F497"/>
  <c r="O670"/>
  <c r="M670"/>
  <c r="L670"/>
  <c r="K670"/>
  <c r="H670"/>
  <c r="G670"/>
  <c r="D670"/>
  <c r="C670"/>
  <c r="B670"/>
  <c r="O633"/>
  <c r="M633"/>
  <c r="L633"/>
  <c r="K633"/>
  <c r="H633"/>
  <c r="G633"/>
  <c r="D633"/>
  <c r="C633"/>
  <c r="B633"/>
  <c r="O590"/>
  <c r="M590"/>
  <c r="L590"/>
  <c r="K590"/>
  <c r="H590"/>
  <c r="G590"/>
  <c r="D590"/>
  <c r="C590"/>
  <c r="B590"/>
  <c r="O586"/>
  <c r="M586"/>
  <c r="L586"/>
  <c r="K586"/>
  <c r="H586"/>
  <c r="G586"/>
  <c r="D586"/>
  <c r="C586"/>
  <c r="B586"/>
  <c r="O457"/>
  <c r="M457"/>
  <c r="L457"/>
  <c r="K457"/>
  <c r="H457"/>
  <c r="G457"/>
  <c r="D457"/>
  <c r="C457"/>
  <c r="B457"/>
  <c r="O455"/>
  <c r="M455"/>
  <c r="L455"/>
  <c r="K455"/>
  <c r="H455"/>
  <c r="G455"/>
  <c r="D455"/>
  <c r="C455"/>
  <c r="B455"/>
  <c r="O436"/>
  <c r="M436"/>
  <c r="L436"/>
  <c r="K436"/>
  <c r="H436"/>
  <c r="G436"/>
  <c r="D436"/>
  <c r="C436"/>
  <c r="B436"/>
  <c r="O434"/>
  <c r="M434"/>
  <c r="L434"/>
  <c r="K434"/>
  <c r="H434"/>
  <c r="G434"/>
  <c r="D434"/>
  <c r="C434"/>
  <c r="B434"/>
  <c r="O415"/>
  <c r="M415"/>
  <c r="L415"/>
  <c r="K415"/>
  <c r="H415"/>
  <c r="G415"/>
  <c r="D415"/>
  <c r="C415"/>
  <c r="B415"/>
  <c r="O413"/>
  <c r="M413"/>
  <c r="L413"/>
  <c r="K413"/>
  <c r="H413"/>
  <c r="G413"/>
  <c r="D413"/>
  <c r="C413"/>
  <c r="B413"/>
  <c r="O386"/>
  <c r="M386"/>
  <c r="L386"/>
  <c r="K386"/>
  <c r="H386"/>
  <c r="G386"/>
  <c r="D386"/>
  <c r="C386"/>
  <c r="B386"/>
  <c r="O381"/>
  <c r="M381"/>
  <c r="L381"/>
  <c r="K381"/>
  <c r="H381"/>
  <c r="G381"/>
  <c r="D381"/>
  <c r="C381"/>
  <c r="B381"/>
  <c r="O343"/>
  <c r="M343"/>
  <c r="L343"/>
  <c r="K343"/>
  <c r="H343"/>
  <c r="G343"/>
  <c r="D343"/>
  <c r="C343"/>
  <c r="B343"/>
  <c r="O323"/>
  <c r="M323"/>
  <c r="L323"/>
  <c r="K323"/>
  <c r="H323"/>
  <c r="G323"/>
  <c r="D323"/>
  <c r="C323"/>
  <c r="B323"/>
  <c r="O308"/>
  <c r="M308"/>
  <c r="L308"/>
  <c r="K308"/>
  <c r="H308"/>
  <c r="G308"/>
  <c r="D308"/>
  <c r="C308"/>
  <c r="B308"/>
  <c r="O224"/>
  <c r="M224"/>
  <c r="L224"/>
  <c r="K224"/>
  <c r="H224"/>
  <c r="G224"/>
  <c r="D224"/>
  <c r="C224"/>
  <c r="B224"/>
  <c r="O199"/>
  <c r="M199"/>
  <c r="L199"/>
  <c r="K199"/>
  <c r="H199"/>
  <c r="G199"/>
  <c r="D199"/>
  <c r="C199"/>
  <c r="B199"/>
  <c r="O197"/>
  <c r="M197"/>
  <c r="L197"/>
  <c r="K197"/>
  <c r="H197"/>
  <c r="G197"/>
  <c r="D197"/>
  <c r="C197"/>
  <c r="B197"/>
  <c r="O184"/>
  <c r="M184"/>
  <c r="L184"/>
  <c r="K184"/>
  <c r="H184"/>
  <c r="G184"/>
  <c r="D184"/>
  <c r="C184"/>
  <c r="B184"/>
  <c r="O168"/>
  <c r="M168"/>
  <c r="L168"/>
  <c r="K168"/>
  <c r="H168"/>
  <c r="G168"/>
  <c r="D168"/>
  <c r="C168"/>
  <c r="B168"/>
  <c r="O117"/>
  <c r="M117"/>
  <c r="L117"/>
  <c r="K117"/>
  <c r="H117"/>
  <c r="G117"/>
  <c r="D117"/>
  <c r="C117"/>
  <c r="B117"/>
  <c r="O115"/>
  <c r="M115"/>
  <c r="L115"/>
  <c r="K115"/>
  <c r="H115"/>
  <c r="G115"/>
  <c r="D115"/>
  <c r="C115"/>
  <c r="B115"/>
  <c r="O90"/>
  <c r="M90"/>
  <c r="L90"/>
  <c r="K90"/>
  <c r="H90"/>
  <c r="G90"/>
  <c r="D90"/>
  <c r="C90"/>
  <c r="B90"/>
  <c r="O67"/>
  <c r="M67"/>
  <c r="L67"/>
  <c r="K67"/>
  <c r="H67"/>
  <c r="G67"/>
  <c r="D67"/>
  <c r="C67"/>
  <c r="B67"/>
  <c r="O45"/>
  <c r="M45"/>
  <c r="L45"/>
  <c r="K45"/>
  <c r="H45"/>
  <c r="G45"/>
  <c r="D45"/>
  <c r="C45"/>
  <c r="B45"/>
  <c r="O28"/>
  <c r="M28"/>
  <c r="L28"/>
  <c r="K28"/>
  <c r="H28"/>
  <c r="G28"/>
  <c r="D28"/>
  <c r="C28"/>
  <c r="B28"/>
  <c r="I11"/>
  <c r="E669"/>
  <c r="F669" s="1"/>
  <c r="E668"/>
  <c r="F668" s="1"/>
  <c r="E667"/>
  <c r="F667" s="1"/>
  <c r="E666"/>
  <c r="F666" s="1"/>
  <c r="E665"/>
  <c r="F665" s="1"/>
  <c r="E664"/>
  <c r="F664" s="1"/>
  <c r="E663"/>
  <c r="F663" s="1"/>
  <c r="E662"/>
  <c r="F662" s="1"/>
  <c r="E661"/>
  <c r="F661" s="1"/>
  <c r="E660"/>
  <c r="F660" s="1"/>
  <c r="E659"/>
  <c r="F659" s="1"/>
  <c r="E658"/>
  <c r="F658" s="1"/>
  <c r="E657"/>
  <c r="F657" s="1"/>
  <c r="E656"/>
  <c r="F656" s="1"/>
  <c r="E655"/>
  <c r="F655" s="1"/>
  <c r="E654"/>
  <c r="F654" s="1"/>
  <c r="E653"/>
  <c r="F653" s="1"/>
  <c r="E652"/>
  <c r="F652" s="1"/>
  <c r="E651"/>
  <c r="F651" s="1"/>
  <c r="E650"/>
  <c r="F650" s="1"/>
  <c r="E649"/>
  <c r="F649" s="1"/>
  <c r="E648"/>
  <c r="F648" s="1"/>
  <c r="E647"/>
  <c r="F647" s="1"/>
  <c r="E646"/>
  <c r="F646" s="1"/>
  <c r="E645"/>
  <c r="F645" s="1"/>
  <c r="E644"/>
  <c r="F644" s="1"/>
  <c r="E643"/>
  <c r="F643" s="1"/>
  <c r="E642"/>
  <c r="F642" s="1"/>
  <c r="E641"/>
  <c r="F641" s="1"/>
  <c r="E640"/>
  <c r="F640" s="1"/>
  <c r="E639"/>
  <c r="F639" s="1"/>
  <c r="E638"/>
  <c r="F638" s="1"/>
  <c r="E637"/>
  <c r="F637" s="1"/>
  <c r="E636"/>
  <c r="F636" s="1"/>
  <c r="E635"/>
  <c r="F635" s="1"/>
  <c r="E634"/>
  <c r="E632"/>
  <c r="F632" s="1"/>
  <c r="E631"/>
  <c r="F631" s="1"/>
  <c r="E630"/>
  <c r="F630" s="1"/>
  <c r="E629"/>
  <c r="F629" s="1"/>
  <c r="E628"/>
  <c r="F628" s="1"/>
  <c r="E627"/>
  <c r="F627" s="1"/>
  <c r="E626"/>
  <c r="F626" s="1"/>
  <c r="E625"/>
  <c r="F625" s="1"/>
  <c r="E624"/>
  <c r="F624" s="1"/>
  <c r="E623"/>
  <c r="F623" s="1"/>
  <c r="E622"/>
  <c r="F622" s="1"/>
  <c r="E621"/>
  <c r="F621" s="1"/>
  <c r="E620"/>
  <c r="F620" s="1"/>
  <c r="E619"/>
  <c r="F619" s="1"/>
  <c r="E618"/>
  <c r="F618" s="1"/>
  <c r="E617"/>
  <c r="F617" s="1"/>
  <c r="E616"/>
  <c r="F616" s="1"/>
  <c r="E615"/>
  <c r="F615" s="1"/>
  <c r="E614"/>
  <c r="F614" s="1"/>
  <c r="E613"/>
  <c r="F613" s="1"/>
  <c r="E612"/>
  <c r="F612" s="1"/>
  <c r="E611"/>
  <c r="F611" s="1"/>
  <c r="E610"/>
  <c r="F610" s="1"/>
  <c r="E609"/>
  <c r="F609" s="1"/>
  <c r="E608"/>
  <c r="F608" s="1"/>
  <c r="E607"/>
  <c r="F607" s="1"/>
  <c r="E606"/>
  <c r="F606" s="1"/>
  <c r="E605"/>
  <c r="F605" s="1"/>
  <c r="E604"/>
  <c r="F604" s="1"/>
  <c r="E603"/>
  <c r="F603" s="1"/>
  <c r="E602"/>
  <c r="F602" s="1"/>
  <c r="E601"/>
  <c r="F601" s="1"/>
  <c r="E600"/>
  <c r="F600" s="1"/>
  <c r="E599"/>
  <c r="F599" s="1"/>
  <c r="E598"/>
  <c r="F598" s="1"/>
  <c r="E597"/>
  <c r="F597" s="1"/>
  <c r="E596"/>
  <c r="F596" s="1"/>
  <c r="E595"/>
  <c r="F595" s="1"/>
  <c r="E594"/>
  <c r="F594" s="1"/>
  <c r="E593"/>
  <c r="F593" s="1"/>
  <c r="E592"/>
  <c r="F592" s="1"/>
  <c r="E591"/>
  <c r="F591" s="1"/>
  <c r="E589"/>
  <c r="F589" s="1"/>
  <c r="E588"/>
  <c r="F588" s="1"/>
  <c r="E587"/>
  <c r="E585"/>
  <c r="F585" s="1"/>
  <c r="E584"/>
  <c r="F584" s="1"/>
  <c r="E583"/>
  <c r="F583" s="1"/>
  <c r="E582"/>
  <c r="F582" s="1"/>
  <c r="E581"/>
  <c r="F581" s="1"/>
  <c r="E580"/>
  <c r="F580" s="1"/>
  <c r="E579"/>
  <c r="F579" s="1"/>
  <c r="E578"/>
  <c r="F578" s="1"/>
  <c r="E577"/>
  <c r="F577" s="1"/>
  <c r="E576"/>
  <c r="F576" s="1"/>
  <c r="E575"/>
  <c r="F575" s="1"/>
  <c r="E574"/>
  <c r="F574" s="1"/>
  <c r="E573"/>
  <c r="F573" s="1"/>
  <c r="E572"/>
  <c r="F572" s="1"/>
  <c r="E571"/>
  <c r="F571" s="1"/>
  <c r="E570"/>
  <c r="F570" s="1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9"/>
  <c r="F499" s="1"/>
  <c r="E498"/>
  <c r="F498" s="1"/>
  <c r="E497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6"/>
  <c r="F476" s="1"/>
  <c r="E475"/>
  <c r="F475" s="1"/>
  <c r="E474"/>
  <c r="F474" s="1"/>
  <c r="E473"/>
  <c r="F473" s="1"/>
  <c r="E472"/>
  <c r="F472" s="1"/>
  <c r="E471"/>
  <c r="F471" s="1"/>
  <c r="E470"/>
  <c r="F470" s="1"/>
  <c r="E469"/>
  <c r="F469" s="1"/>
  <c r="E468"/>
  <c r="F468" s="1"/>
  <c r="E467"/>
  <c r="F467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E456"/>
  <c r="E457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9"/>
  <c r="F439" s="1"/>
  <c r="E438"/>
  <c r="F438" s="1"/>
  <c r="E437"/>
  <c r="E435"/>
  <c r="E436" s="1"/>
  <c r="E433"/>
  <c r="F433" s="1"/>
  <c r="E432"/>
  <c r="F432" s="1"/>
  <c r="E431"/>
  <c r="F431" s="1"/>
  <c r="E430"/>
  <c r="F430" s="1"/>
  <c r="E429"/>
  <c r="F429" s="1"/>
  <c r="E428"/>
  <c r="F428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E414"/>
  <c r="E415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5"/>
  <c r="F405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7"/>
  <c r="F397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5"/>
  <c r="F385" s="1"/>
  <c r="E384"/>
  <c r="F384" s="1"/>
  <c r="E383"/>
  <c r="F383" s="1"/>
  <c r="E382"/>
  <c r="F382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72"/>
  <c r="F372" s="1"/>
  <c r="E371"/>
  <c r="F371" s="1"/>
  <c r="E370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2"/>
  <c r="F322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8"/>
  <c r="E199" s="1"/>
  <c r="E196"/>
  <c r="E195"/>
  <c r="E194"/>
  <c r="E193"/>
  <c r="E192"/>
  <c r="E191"/>
  <c r="E190"/>
  <c r="E189"/>
  <c r="E188"/>
  <c r="E187"/>
  <c r="E186"/>
  <c r="E185"/>
  <c r="E183"/>
  <c r="E182"/>
  <c r="E181"/>
  <c r="E180"/>
  <c r="E179"/>
  <c r="E178"/>
  <c r="E177"/>
  <c r="E176"/>
  <c r="E175"/>
  <c r="E174"/>
  <c r="E173"/>
  <c r="E172"/>
  <c r="E171"/>
  <c r="E170"/>
  <c r="E169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6"/>
  <c r="E117" s="1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9"/>
  <c r="E38"/>
  <c r="E37"/>
  <c r="E36"/>
  <c r="E35"/>
  <c r="E34"/>
  <c r="E33"/>
  <c r="E32"/>
  <c r="E31"/>
  <c r="E30"/>
  <c r="E29"/>
  <c r="E27"/>
  <c r="E26"/>
  <c r="E25"/>
  <c r="E24"/>
  <c r="E23"/>
  <c r="E22"/>
  <c r="E21"/>
  <c r="E20"/>
  <c r="E19"/>
  <c r="E18"/>
  <c r="E17"/>
  <c r="E16"/>
  <c r="E15"/>
  <c r="E14"/>
  <c r="E13"/>
  <c r="E12"/>
  <c r="E11"/>
  <c r="N49" i="14"/>
  <c r="N48"/>
  <c r="N47"/>
  <c r="N46"/>
  <c r="N44"/>
  <c r="N42"/>
  <c r="N41"/>
  <c r="N40"/>
  <c r="N39"/>
  <c r="N37"/>
  <c r="N36"/>
  <c r="N35"/>
  <c r="N34"/>
  <c r="N33"/>
  <c r="N32"/>
  <c r="N31"/>
  <c r="N30"/>
  <c r="N29"/>
  <c r="N28"/>
  <c r="N26"/>
  <c r="N25"/>
  <c r="N22"/>
  <c r="N21"/>
  <c r="N19"/>
  <c r="N18"/>
  <c r="N16"/>
  <c r="N15"/>
  <c r="N13"/>
  <c r="N11"/>
  <c r="I49"/>
  <c r="I48"/>
  <c r="I47"/>
  <c r="I46"/>
  <c r="I44"/>
  <c r="I42"/>
  <c r="I41"/>
  <c r="I40"/>
  <c r="I39"/>
  <c r="I38"/>
  <c r="I37"/>
  <c r="I36"/>
  <c r="I35"/>
  <c r="I34"/>
  <c r="I33"/>
  <c r="I32"/>
  <c r="I31"/>
  <c r="I30"/>
  <c r="I29"/>
  <c r="I28"/>
  <c r="I26"/>
  <c r="I25"/>
  <c r="I24"/>
  <c r="I22"/>
  <c r="I21"/>
  <c r="I19"/>
  <c r="I18"/>
  <c r="I17"/>
  <c r="I16"/>
  <c r="I15"/>
  <c r="I13"/>
  <c r="I11"/>
  <c r="M50"/>
  <c r="L50"/>
  <c r="K50"/>
  <c r="H50"/>
  <c r="G50"/>
  <c r="D50"/>
  <c r="C50"/>
  <c r="B50"/>
  <c r="M45"/>
  <c r="L45"/>
  <c r="K45"/>
  <c r="H45"/>
  <c r="G45"/>
  <c r="D45"/>
  <c r="C45"/>
  <c r="B45"/>
  <c r="M43"/>
  <c r="L43"/>
  <c r="K43"/>
  <c r="H43"/>
  <c r="G43"/>
  <c r="D43"/>
  <c r="C43"/>
  <c r="B43"/>
  <c r="M27"/>
  <c r="L27"/>
  <c r="K27"/>
  <c r="H27"/>
  <c r="G27"/>
  <c r="D27"/>
  <c r="C27"/>
  <c r="B27"/>
  <c r="M20"/>
  <c r="L20"/>
  <c r="K20"/>
  <c r="H20"/>
  <c r="G20"/>
  <c r="D20"/>
  <c r="C20"/>
  <c r="B20"/>
  <c r="M12"/>
  <c r="M51" s="1"/>
  <c r="L12"/>
  <c r="L51" s="1"/>
  <c r="K12"/>
  <c r="K51" s="1"/>
  <c r="H12"/>
  <c r="H51" s="1"/>
  <c r="J39" s="1"/>
  <c r="G12"/>
  <c r="G51" s="1"/>
  <c r="D12"/>
  <c r="C12"/>
  <c r="C51" s="1"/>
  <c r="B12"/>
  <c r="B51" s="1"/>
  <c r="D51" l="1"/>
  <c r="N51"/>
  <c r="N20"/>
  <c r="N43"/>
  <c r="N45"/>
  <c r="N50"/>
  <c r="M155" i="19"/>
  <c r="F436" i="18"/>
  <c r="I413"/>
  <c r="I455"/>
  <c r="N67"/>
  <c r="N168"/>
  <c r="N224"/>
  <c r="N381"/>
  <c r="N434"/>
  <c r="N586"/>
  <c r="E45"/>
  <c r="F45" s="1"/>
  <c r="E168"/>
  <c r="F168" s="1"/>
  <c r="E586"/>
  <c r="F586" s="1"/>
  <c r="E590"/>
  <c r="F590" s="1"/>
  <c r="D671"/>
  <c r="L671"/>
  <c r="N90"/>
  <c r="N184"/>
  <c r="I224"/>
  <c r="N308"/>
  <c r="I381"/>
  <c r="N386"/>
  <c r="N590"/>
  <c r="F456"/>
  <c r="E67"/>
  <c r="F67" s="1"/>
  <c r="I586"/>
  <c r="F435"/>
  <c r="I434"/>
  <c r="E90"/>
  <c r="F90" s="1"/>
  <c r="E197"/>
  <c r="F197" s="1"/>
  <c r="E323"/>
  <c r="F323" s="1"/>
  <c r="E455"/>
  <c r="E670"/>
  <c r="F670" s="1"/>
  <c r="G671"/>
  <c r="M671"/>
  <c r="N28"/>
  <c r="I90"/>
  <c r="N115"/>
  <c r="N197"/>
  <c r="I308"/>
  <c r="N323"/>
  <c r="I386"/>
  <c r="N413"/>
  <c r="N455"/>
  <c r="I590"/>
  <c r="N633"/>
  <c r="F309"/>
  <c r="F414"/>
  <c r="F458"/>
  <c r="E184"/>
  <c r="F184" s="1"/>
  <c r="E224"/>
  <c r="F224" s="1"/>
  <c r="E308"/>
  <c r="F308" s="1"/>
  <c r="E381"/>
  <c r="F381" s="1"/>
  <c r="E434"/>
  <c r="B671"/>
  <c r="H671"/>
  <c r="I28"/>
  <c r="O671"/>
  <c r="N45"/>
  <c r="I197"/>
  <c r="I323"/>
  <c r="N343"/>
  <c r="I633"/>
  <c r="N670"/>
  <c r="F416"/>
  <c r="F437"/>
  <c r="F634"/>
  <c r="I115"/>
  <c r="I168"/>
  <c r="I184"/>
  <c r="E115"/>
  <c r="F115" s="1"/>
  <c r="E343"/>
  <c r="F343" s="1"/>
  <c r="E386"/>
  <c r="E413"/>
  <c r="F413" s="1"/>
  <c r="E633"/>
  <c r="F633" s="1"/>
  <c r="C671"/>
  <c r="K671"/>
  <c r="I45"/>
  <c r="J45"/>
  <c r="I343"/>
  <c r="I457"/>
  <c r="J670"/>
  <c r="I670"/>
  <c r="F587"/>
  <c r="I67"/>
  <c r="J28"/>
  <c r="E28"/>
  <c r="F28" s="1"/>
  <c r="J23" i="14"/>
  <c r="I51"/>
  <c r="I20"/>
  <c r="I27"/>
  <c r="I43"/>
  <c r="J45"/>
  <c r="J50"/>
  <c r="J11"/>
  <c r="J27"/>
  <c r="J43"/>
  <c r="N27"/>
  <c r="J15"/>
  <c r="J31"/>
  <c r="J47"/>
  <c r="J19"/>
  <c r="J35"/>
  <c r="J12"/>
  <c r="J16"/>
  <c r="J20"/>
  <c r="J24"/>
  <c r="J28"/>
  <c r="J32"/>
  <c r="J36"/>
  <c r="J40"/>
  <c r="J44"/>
  <c r="J48"/>
  <c r="I45"/>
  <c r="N12"/>
  <c r="J13"/>
  <c r="J17"/>
  <c r="J21"/>
  <c r="J25"/>
  <c r="J29"/>
  <c r="J33"/>
  <c r="J37"/>
  <c r="J41"/>
  <c r="J49"/>
  <c r="I12"/>
  <c r="I50"/>
  <c r="J10"/>
  <c r="J14"/>
  <c r="J18"/>
  <c r="J22"/>
  <c r="J26"/>
  <c r="J30"/>
  <c r="J34"/>
  <c r="J38"/>
  <c r="J42"/>
  <c r="J46"/>
  <c r="O49"/>
  <c r="O48"/>
  <c r="O47"/>
  <c r="O46"/>
  <c r="O44"/>
  <c r="O45" s="1"/>
  <c r="O42"/>
  <c r="O41"/>
  <c r="O40"/>
  <c r="O39"/>
  <c r="O38"/>
  <c r="O37"/>
  <c r="O36"/>
  <c r="O35"/>
  <c r="O34"/>
  <c r="O33"/>
  <c r="O32"/>
  <c r="O31"/>
  <c r="O30"/>
  <c r="O29"/>
  <c r="O28"/>
  <c r="O26"/>
  <c r="O25"/>
  <c r="O24"/>
  <c r="O23"/>
  <c r="O22"/>
  <c r="O21"/>
  <c r="O19"/>
  <c r="O18"/>
  <c r="O17"/>
  <c r="O16"/>
  <c r="O15"/>
  <c r="O14"/>
  <c r="O13"/>
  <c r="O11"/>
  <c r="O10"/>
  <c r="N10"/>
  <c r="I10"/>
  <c r="E49"/>
  <c r="F49" s="1"/>
  <c r="E48"/>
  <c r="F48" s="1"/>
  <c r="E47"/>
  <c r="F47" s="1"/>
  <c r="E46"/>
  <c r="F46" s="1"/>
  <c r="E44"/>
  <c r="F44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6"/>
  <c r="F26" s="1"/>
  <c r="E25"/>
  <c r="F25" s="1"/>
  <c r="E24"/>
  <c r="F24" s="1"/>
  <c r="E23"/>
  <c r="F23" s="1"/>
  <c r="E22"/>
  <c r="F22" s="1"/>
  <c r="E21"/>
  <c r="F21" s="1"/>
  <c r="E19"/>
  <c r="F19" s="1"/>
  <c r="E18"/>
  <c r="F18" s="1"/>
  <c r="E17"/>
  <c r="F17" s="1"/>
  <c r="E16"/>
  <c r="F16" s="1"/>
  <c r="E15"/>
  <c r="F15" s="1"/>
  <c r="E14"/>
  <c r="F14" s="1"/>
  <c r="E13"/>
  <c r="F13" s="1"/>
  <c r="E11"/>
  <c r="F11" s="1"/>
  <c r="E10"/>
  <c r="J666" i="18" l="1"/>
  <c r="J662"/>
  <c r="J658"/>
  <c r="J654"/>
  <c r="J650"/>
  <c r="J646"/>
  <c r="J642"/>
  <c r="J638"/>
  <c r="J634"/>
  <c r="J630"/>
  <c r="J626"/>
  <c r="J622"/>
  <c r="J618"/>
  <c r="J614"/>
  <c r="J610"/>
  <c r="J606"/>
  <c r="J602"/>
  <c r="J598"/>
  <c r="J594"/>
  <c r="J582"/>
  <c r="J578"/>
  <c r="J574"/>
  <c r="J570"/>
  <c r="J566"/>
  <c r="J562"/>
  <c r="J558"/>
  <c r="J554"/>
  <c r="J550"/>
  <c r="J546"/>
  <c r="J542"/>
  <c r="J538"/>
  <c r="J534"/>
  <c r="J530"/>
  <c r="J526"/>
  <c r="J522"/>
  <c r="J518"/>
  <c r="J514"/>
  <c r="J510"/>
  <c r="J506"/>
  <c r="J502"/>
  <c r="J498"/>
  <c r="J494"/>
  <c r="J490"/>
  <c r="J486"/>
  <c r="J482"/>
  <c r="J478"/>
  <c r="J474"/>
  <c r="J470"/>
  <c r="J466"/>
  <c r="J462"/>
  <c r="J458"/>
  <c r="J454"/>
  <c r="J450"/>
  <c r="J446"/>
  <c r="J442"/>
  <c r="J438"/>
  <c r="J430"/>
  <c r="J426"/>
  <c r="J422"/>
  <c r="J669"/>
  <c r="J665"/>
  <c r="J661"/>
  <c r="J657"/>
  <c r="J653"/>
  <c r="J649"/>
  <c r="J645"/>
  <c r="J641"/>
  <c r="J637"/>
  <c r="J629"/>
  <c r="J625"/>
  <c r="J621"/>
  <c r="J617"/>
  <c r="J613"/>
  <c r="J609"/>
  <c r="J605"/>
  <c r="J601"/>
  <c r="J597"/>
  <c r="J593"/>
  <c r="J589"/>
  <c r="J585"/>
  <c r="J581"/>
  <c r="J577"/>
  <c r="J573"/>
  <c r="J569"/>
  <c r="J565"/>
  <c r="J561"/>
  <c r="J557"/>
  <c r="J553"/>
  <c r="J549"/>
  <c r="J545"/>
  <c r="J541"/>
  <c r="J537"/>
  <c r="J533"/>
  <c r="J529"/>
  <c r="J525"/>
  <c r="J521"/>
  <c r="J517"/>
  <c r="J513"/>
  <c r="J509"/>
  <c r="J505"/>
  <c r="J501"/>
  <c r="J497"/>
  <c r="J493"/>
  <c r="J489"/>
  <c r="J485"/>
  <c r="J481"/>
  <c r="J477"/>
  <c r="J473"/>
  <c r="J469"/>
  <c r="J465"/>
  <c r="J461"/>
  <c r="J453"/>
  <c r="J449"/>
  <c r="J445"/>
  <c r="J441"/>
  <c r="J437"/>
  <c r="J433"/>
  <c r="J429"/>
  <c r="J425"/>
  <c r="J421"/>
  <c r="J417"/>
  <c r="J409"/>
  <c r="J405"/>
  <c r="J401"/>
  <c r="J397"/>
  <c r="J393"/>
  <c r="J389"/>
  <c r="J385"/>
  <c r="J377"/>
  <c r="J373"/>
  <c r="J369"/>
  <c r="J365"/>
  <c r="J361"/>
  <c r="J357"/>
  <c r="J668"/>
  <c r="J664"/>
  <c r="J660"/>
  <c r="J656"/>
  <c r="J652"/>
  <c r="J648"/>
  <c r="J644"/>
  <c r="J640"/>
  <c r="J636"/>
  <c r="J632"/>
  <c r="J628"/>
  <c r="J624"/>
  <c r="J620"/>
  <c r="J616"/>
  <c r="J612"/>
  <c r="J608"/>
  <c r="J604"/>
  <c r="J600"/>
  <c r="J596"/>
  <c r="J592"/>
  <c r="J588"/>
  <c r="J584"/>
  <c r="J580"/>
  <c r="J576"/>
  <c r="J572"/>
  <c r="J568"/>
  <c r="J564"/>
  <c r="J560"/>
  <c r="J556"/>
  <c r="J552"/>
  <c r="J548"/>
  <c r="J544"/>
  <c r="J540"/>
  <c r="J536"/>
  <c r="J532"/>
  <c r="J528"/>
  <c r="J524"/>
  <c r="J520"/>
  <c r="J516"/>
  <c r="J512"/>
  <c r="J508"/>
  <c r="J504"/>
  <c r="J500"/>
  <c r="J496"/>
  <c r="J492"/>
  <c r="J488"/>
  <c r="J484"/>
  <c r="J480"/>
  <c r="J476"/>
  <c r="J472"/>
  <c r="J468"/>
  <c r="J464"/>
  <c r="J460"/>
  <c r="J456"/>
  <c r="J452"/>
  <c r="J448"/>
  <c r="J444"/>
  <c r="J440"/>
  <c r="J432"/>
  <c r="J428"/>
  <c r="J424"/>
  <c r="J420"/>
  <c r="J416"/>
  <c r="J412"/>
  <c r="J408"/>
  <c r="J404"/>
  <c r="J400"/>
  <c r="J396"/>
  <c r="J392"/>
  <c r="J388"/>
  <c r="J384"/>
  <c r="J380"/>
  <c r="J376"/>
  <c r="J372"/>
  <c r="J659"/>
  <c r="J643"/>
  <c r="J627"/>
  <c r="J611"/>
  <c r="J595"/>
  <c r="J579"/>
  <c r="J563"/>
  <c r="J547"/>
  <c r="J531"/>
  <c r="J515"/>
  <c r="J499"/>
  <c r="J483"/>
  <c r="J467"/>
  <c r="J451"/>
  <c r="J435"/>
  <c r="J419"/>
  <c r="J411"/>
  <c r="J403"/>
  <c r="J395"/>
  <c r="J387"/>
  <c r="J379"/>
  <c r="J371"/>
  <c r="J366"/>
  <c r="J360"/>
  <c r="J355"/>
  <c r="J351"/>
  <c r="J347"/>
  <c r="J339"/>
  <c r="J335"/>
  <c r="J331"/>
  <c r="J327"/>
  <c r="J319"/>
  <c r="J315"/>
  <c r="J311"/>
  <c r="J307"/>
  <c r="J303"/>
  <c r="J299"/>
  <c r="J295"/>
  <c r="J291"/>
  <c r="J287"/>
  <c r="J283"/>
  <c r="J279"/>
  <c r="J275"/>
  <c r="J271"/>
  <c r="J267"/>
  <c r="J263"/>
  <c r="J259"/>
  <c r="J255"/>
  <c r="J251"/>
  <c r="J247"/>
  <c r="J243"/>
  <c r="J239"/>
  <c r="J235"/>
  <c r="J231"/>
  <c r="J227"/>
  <c r="J223"/>
  <c r="J219"/>
  <c r="J215"/>
  <c r="J211"/>
  <c r="J207"/>
  <c r="J203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671"/>
  <c r="J655"/>
  <c r="J639"/>
  <c r="J623"/>
  <c r="J607"/>
  <c r="J591"/>
  <c r="J575"/>
  <c r="J559"/>
  <c r="J543"/>
  <c r="J527"/>
  <c r="J511"/>
  <c r="J495"/>
  <c r="J479"/>
  <c r="J463"/>
  <c r="J447"/>
  <c r="J431"/>
  <c r="J418"/>
  <c r="J410"/>
  <c r="J402"/>
  <c r="J394"/>
  <c r="J378"/>
  <c r="J370"/>
  <c r="J364"/>
  <c r="J359"/>
  <c r="J354"/>
  <c r="J350"/>
  <c r="J346"/>
  <c r="J342"/>
  <c r="J338"/>
  <c r="J334"/>
  <c r="J330"/>
  <c r="J326"/>
  <c r="J322"/>
  <c r="J318"/>
  <c r="J314"/>
  <c r="J310"/>
  <c r="J306"/>
  <c r="J302"/>
  <c r="J298"/>
  <c r="J294"/>
  <c r="J290"/>
  <c r="J286"/>
  <c r="J282"/>
  <c r="J278"/>
  <c r="J274"/>
  <c r="J270"/>
  <c r="J266"/>
  <c r="J262"/>
  <c r="J258"/>
  <c r="J254"/>
  <c r="J250"/>
  <c r="J246"/>
  <c r="J242"/>
  <c r="J238"/>
  <c r="J234"/>
  <c r="J230"/>
  <c r="J226"/>
  <c r="J222"/>
  <c r="J218"/>
  <c r="J214"/>
  <c r="J210"/>
  <c r="J206"/>
  <c r="J202"/>
  <c r="J198"/>
  <c r="J194"/>
  <c r="J190"/>
  <c r="J186"/>
  <c r="J182"/>
  <c r="J178"/>
  <c r="J174"/>
  <c r="J170"/>
  <c r="J166"/>
  <c r="J162"/>
  <c r="J158"/>
  <c r="J154"/>
  <c r="J150"/>
  <c r="J146"/>
  <c r="J142"/>
  <c r="J138"/>
  <c r="J134"/>
  <c r="J130"/>
  <c r="J126"/>
  <c r="J122"/>
  <c r="J118"/>
  <c r="J114"/>
  <c r="J110"/>
  <c r="J106"/>
  <c r="J102"/>
  <c r="J98"/>
  <c r="J94"/>
  <c r="J86"/>
  <c r="J82"/>
  <c r="J78"/>
  <c r="J74"/>
  <c r="J70"/>
  <c r="J66"/>
  <c r="J62"/>
  <c r="J58"/>
  <c r="J54"/>
  <c r="J50"/>
  <c r="J46"/>
  <c r="J42"/>
  <c r="J38"/>
  <c r="J34"/>
  <c r="J30"/>
  <c r="J667"/>
  <c r="J651"/>
  <c r="J635"/>
  <c r="J619"/>
  <c r="J603"/>
  <c r="J587"/>
  <c r="J571"/>
  <c r="J555"/>
  <c r="J539"/>
  <c r="J523"/>
  <c r="J507"/>
  <c r="J491"/>
  <c r="J475"/>
  <c r="J459"/>
  <c r="J443"/>
  <c r="J427"/>
  <c r="J407"/>
  <c r="J399"/>
  <c r="J391"/>
  <c r="J383"/>
  <c r="J375"/>
  <c r="J368"/>
  <c r="J363"/>
  <c r="J358"/>
  <c r="J353"/>
  <c r="J349"/>
  <c r="J345"/>
  <c r="J341"/>
  <c r="J337"/>
  <c r="J333"/>
  <c r="J329"/>
  <c r="J325"/>
  <c r="J321"/>
  <c r="J317"/>
  <c r="J313"/>
  <c r="J309"/>
  <c r="J305"/>
  <c r="J301"/>
  <c r="J297"/>
  <c r="J293"/>
  <c r="J289"/>
  <c r="J285"/>
  <c r="J281"/>
  <c r="J277"/>
  <c r="J273"/>
  <c r="J269"/>
  <c r="J265"/>
  <c r="J261"/>
  <c r="J257"/>
  <c r="J253"/>
  <c r="J249"/>
  <c r="J245"/>
  <c r="J241"/>
  <c r="J237"/>
  <c r="J233"/>
  <c r="J229"/>
  <c r="J225"/>
  <c r="J221"/>
  <c r="J217"/>
  <c r="J213"/>
  <c r="J209"/>
  <c r="J205"/>
  <c r="J201"/>
  <c r="J631"/>
  <c r="J567"/>
  <c r="J503"/>
  <c r="J439"/>
  <c r="J398"/>
  <c r="J367"/>
  <c r="J348"/>
  <c r="J332"/>
  <c r="J316"/>
  <c r="J300"/>
  <c r="J284"/>
  <c r="J268"/>
  <c r="J252"/>
  <c r="J236"/>
  <c r="J220"/>
  <c r="J204"/>
  <c r="J193"/>
  <c r="J185"/>
  <c r="J177"/>
  <c r="J169"/>
  <c r="J161"/>
  <c r="J153"/>
  <c r="J145"/>
  <c r="J137"/>
  <c r="J129"/>
  <c r="J123"/>
  <c r="J112"/>
  <c r="J107"/>
  <c r="J101"/>
  <c r="J96"/>
  <c r="J91"/>
  <c r="J85"/>
  <c r="J80"/>
  <c r="J75"/>
  <c r="J69"/>
  <c r="J64"/>
  <c r="J59"/>
  <c r="J53"/>
  <c r="J48"/>
  <c r="J43"/>
  <c r="J37"/>
  <c r="J32"/>
  <c r="I671"/>
  <c r="J615"/>
  <c r="J551"/>
  <c r="J487"/>
  <c r="J423"/>
  <c r="J390"/>
  <c r="J362"/>
  <c r="J344"/>
  <c r="J328"/>
  <c r="J312"/>
  <c r="J296"/>
  <c r="J280"/>
  <c r="J264"/>
  <c r="J248"/>
  <c r="J232"/>
  <c r="J216"/>
  <c r="J200"/>
  <c r="J192"/>
  <c r="J176"/>
  <c r="J160"/>
  <c r="J152"/>
  <c r="J144"/>
  <c r="J136"/>
  <c r="J128"/>
  <c r="J121"/>
  <c r="J116"/>
  <c r="J111"/>
  <c r="J105"/>
  <c r="J100"/>
  <c r="J95"/>
  <c r="J89"/>
  <c r="J84"/>
  <c r="J79"/>
  <c r="J73"/>
  <c r="J68"/>
  <c r="J63"/>
  <c r="J57"/>
  <c r="J52"/>
  <c r="J47"/>
  <c r="J41"/>
  <c r="J36"/>
  <c r="J31"/>
  <c r="J663"/>
  <c r="J599"/>
  <c r="J535"/>
  <c r="J471"/>
  <c r="J414"/>
  <c r="J382"/>
  <c r="J356"/>
  <c r="J340"/>
  <c r="J324"/>
  <c r="J292"/>
  <c r="J276"/>
  <c r="J260"/>
  <c r="J244"/>
  <c r="J228"/>
  <c r="J212"/>
  <c r="J189"/>
  <c r="J181"/>
  <c r="J173"/>
  <c r="J165"/>
  <c r="J157"/>
  <c r="J149"/>
  <c r="J141"/>
  <c r="J133"/>
  <c r="J125"/>
  <c r="J120"/>
  <c r="J109"/>
  <c r="J104"/>
  <c r="J99"/>
  <c r="J93"/>
  <c r="J88"/>
  <c r="J83"/>
  <c r="J77"/>
  <c r="J72"/>
  <c r="J61"/>
  <c r="J56"/>
  <c r="J51"/>
  <c r="J40"/>
  <c r="J35"/>
  <c r="J29"/>
  <c r="J336"/>
  <c r="J272"/>
  <c r="J208"/>
  <c r="J172"/>
  <c r="J140"/>
  <c r="J113"/>
  <c r="J92"/>
  <c r="J71"/>
  <c r="J49"/>
  <c r="J647"/>
  <c r="J406"/>
  <c r="J320"/>
  <c r="J256"/>
  <c r="J196"/>
  <c r="J164"/>
  <c r="J132"/>
  <c r="J108"/>
  <c r="J87"/>
  <c r="J65"/>
  <c r="J44"/>
  <c r="J352"/>
  <c r="J180"/>
  <c r="J119"/>
  <c r="J76"/>
  <c r="J33"/>
  <c r="J583"/>
  <c r="J374"/>
  <c r="J304"/>
  <c r="J240"/>
  <c r="J188"/>
  <c r="J156"/>
  <c r="J124"/>
  <c r="J103"/>
  <c r="J81"/>
  <c r="J60"/>
  <c r="J39"/>
  <c r="J519"/>
  <c r="J288"/>
  <c r="J148"/>
  <c r="J97"/>
  <c r="J55"/>
  <c r="J381"/>
  <c r="J386"/>
  <c r="J90"/>
  <c r="J586"/>
  <c r="J343"/>
  <c r="J633"/>
  <c r="J323"/>
  <c r="J168"/>
  <c r="J436"/>
  <c r="J184"/>
  <c r="J434"/>
  <c r="J413"/>
  <c r="J308"/>
  <c r="N671"/>
  <c r="J67"/>
  <c r="J115"/>
  <c r="J457"/>
  <c r="J199"/>
  <c r="E671"/>
  <c r="F671" s="1"/>
  <c r="J415"/>
  <c r="J117"/>
  <c r="J197"/>
  <c r="J224"/>
  <c r="J590"/>
  <c r="J455"/>
  <c r="O43" i="14"/>
  <c r="O50"/>
  <c r="E27"/>
  <c r="F27" s="1"/>
  <c r="O12"/>
  <c r="E20"/>
  <c r="F20" s="1"/>
  <c r="E45"/>
  <c r="F45" s="1"/>
  <c r="O27"/>
  <c r="F10"/>
  <c r="E12"/>
  <c r="F12" s="1"/>
  <c r="E43"/>
  <c r="F43" s="1"/>
  <c r="E50"/>
  <c r="F50" s="1"/>
  <c r="O20"/>
  <c r="E51" l="1"/>
  <c r="F51" s="1"/>
  <c r="O51"/>
</calcChain>
</file>

<file path=xl/sharedStrings.xml><?xml version="1.0" encoding="utf-8"?>
<sst xmlns="http://schemas.openxmlformats.org/spreadsheetml/2006/main" count="2177" uniqueCount="457">
  <si>
    <t>Unidade: 3200 - FUNDO MUNICIPAL DA SAUDE</t>
  </si>
  <si>
    <t>Especificação</t>
  </si>
  <si>
    <t>Dotação Inicial</t>
  </si>
  <si>
    <t>Suplementação</t>
  </si>
  <si>
    <t>Reduções</t>
  </si>
  <si>
    <t>Autorizado</t>
  </si>
  <si>
    <t>Pago  até mês</t>
  </si>
  <si>
    <t>Disponível</t>
  </si>
  <si>
    <t>10: Saúde</t>
  </si>
  <si>
    <t>1.4 -I.V.R.J. - 16/07/2012 - Anexo11TOPorPeriodo.rpt</t>
  </si>
  <si>
    <t>PRODATA INFORMÁTICA LTDA</t>
  </si>
  <si>
    <t>Emp até o mês</t>
  </si>
  <si>
    <t>Liq até o mês</t>
  </si>
  <si>
    <t>A Liq até mês</t>
  </si>
  <si>
    <t>Res até mês</t>
  </si>
  <si>
    <t>410</t>
  </si>
  <si>
    <t>405</t>
  </si>
  <si>
    <t>040</t>
  </si>
  <si>
    <t>010</t>
  </si>
  <si>
    <t>406</t>
  </si>
  <si>
    <t>498</t>
  </si>
  <si>
    <t>402</t>
  </si>
  <si>
    <t>403</t>
  </si>
  <si>
    <t>451</t>
  </si>
  <si>
    <t>441</t>
  </si>
  <si>
    <t>408</t>
  </si>
  <si>
    <t>407</t>
  </si>
  <si>
    <t>401</t>
  </si>
  <si>
    <t>440</t>
  </si>
  <si>
    <t>404</t>
  </si>
  <si>
    <t>442</t>
  </si>
  <si>
    <t xml:space="preserve">
DESPESAS DE EXERCÍCIOS ANTERIORES</t>
  </si>
  <si>
    <t xml:space="preserve">
EQUIPAMENTO E MATERIAL PERMANENTE</t>
  </si>
  <si>
    <t xml:space="preserve">
OBRAS E INSTALAÇÕES</t>
  </si>
  <si>
    <t xml:space="preserve">
INDENIZAÇÕES E RESTITUIÇÕES</t>
  </si>
  <si>
    <t xml:space="preserve">
SENTENÇAS JUDICIAIS</t>
  </si>
  <si>
    <t xml:space="preserve">
AUXÍLIO-TRANSPORTE</t>
  </si>
  <si>
    <t xml:space="preserve">
OBRIGAÇÕES TRIBUTÁRIAS E CONTRIBUTIVA</t>
  </si>
  <si>
    <t xml:space="preserve">
AUXILIO-ALIMENTAÇÃO</t>
  </si>
  <si>
    <t xml:space="preserve">
OUTRAS SERVIÇOS DE TERCEIROS - PESSOAS JURÍDICA</t>
  </si>
  <si>
    <t xml:space="preserve">
OUTROS SERVIÇOS DE TERCEIROS - PESSOA FÍSICA</t>
  </si>
  <si>
    <t xml:space="preserve">
PASSAGENS E DESPESAS COM LOCOMOÇÃO</t>
  </si>
  <si>
    <t xml:space="preserve">
MATERIAL DE DISTRIBUIÇÃO GRATUITA</t>
  </si>
  <si>
    <t xml:space="preserve">
MATERIAL DE CONSUMO</t>
  </si>
  <si>
    <t xml:space="preserve">
AUXILIO FINANCEIRO A PESQUISADORES</t>
  </si>
  <si>
    <t xml:space="preserve">
AUXÍLIO FINANCEIRO A ESTUDANTES</t>
  </si>
  <si>
    <t xml:space="preserve">
DIÁRIAS</t>
  </si>
  <si>
    <t xml:space="preserve">
CONTRATAÇÃO POR TEMPO DETERMINADO</t>
  </si>
  <si>
    <t xml:space="preserve">
DESPESAS DE EXERCICIOS ANTERIORES</t>
  </si>
  <si>
    <t xml:space="preserve">
OBRIGAÇÕES PATRONAIS</t>
  </si>
  <si>
    <t xml:space="preserve">
INDENIZAÇÕES E RESTITUIÇÕES TRABALHISTAS</t>
  </si>
  <si>
    <t xml:space="preserve">
VENCIMENTOS E VANTAGENS FIXAS - PESSOAL CIVIL</t>
  </si>
  <si>
    <t>Descrição</t>
  </si>
  <si>
    <t>010 Total</t>
  </si>
  <si>
    <t>040 Total</t>
  </si>
  <si>
    <t>401 Total</t>
  </si>
  <si>
    <t>402 Total</t>
  </si>
  <si>
    <t>403 Total</t>
  </si>
  <si>
    <t>404 Total</t>
  </si>
  <si>
    <t>405 Total</t>
  </si>
  <si>
    <t>406 Total</t>
  </si>
  <si>
    <t>407 Total</t>
  </si>
  <si>
    <t>408 Total</t>
  </si>
  <si>
    <t>410 Total</t>
  </si>
  <si>
    <t>440 Total</t>
  </si>
  <si>
    <t>441 Total</t>
  </si>
  <si>
    <t>442 Total</t>
  </si>
  <si>
    <t>451 Total</t>
  </si>
  <si>
    <t>498 Total</t>
  </si>
  <si>
    <t>Total Geral</t>
  </si>
  <si>
    <t>Ficha</t>
  </si>
  <si>
    <t>Total</t>
  </si>
  <si>
    <t>Bloco</t>
  </si>
  <si>
    <t>Tranf.  SUS - PAB Fixo</t>
  </si>
  <si>
    <t>Fonte</t>
  </si>
  <si>
    <t>0010 Recursos Próprios</t>
  </si>
  <si>
    <t>0040 ASPS – Ações de Serviços Públicos em Saúde – 15%</t>
  </si>
  <si>
    <t>1º Quad</t>
  </si>
  <si>
    <t>2º Quad</t>
  </si>
  <si>
    <t>3º Quad</t>
  </si>
  <si>
    <t>Alteração</t>
  </si>
  <si>
    <t>Empenhado</t>
  </si>
  <si>
    <t>Liquidado</t>
  </si>
  <si>
    <t>Pago</t>
  </si>
  <si>
    <t>Manutenção de recursos humanos</t>
  </si>
  <si>
    <t>Manutenção dos serviços administrativos</t>
  </si>
  <si>
    <t>Manutenção do sistema de gestão em saúde</t>
  </si>
  <si>
    <t>Manutenção das Ações do Conselho Municipal de Saúde</t>
  </si>
  <si>
    <t>Manutenção do Plano Integrado de Residências em Saúde</t>
  </si>
  <si>
    <t>Fortalecimento da gestão do SUS no município</t>
  </si>
  <si>
    <t>Manutenção da Fundação Escola de Saúde Pública de Palmas</t>
  </si>
  <si>
    <t>Manutenção de Recursos Humanos da Atenção Básica</t>
  </si>
  <si>
    <t>Manutenção dos Serviços da Atenção Básica</t>
  </si>
  <si>
    <t>Ampliação da Estratégia Saúde da Famíliaública de Palmas</t>
  </si>
  <si>
    <t>Ampliação da estratégia saúde bucal</t>
  </si>
  <si>
    <t>PPA-P- Fortalecimento da atenção básicaem saúde</t>
  </si>
  <si>
    <t>PPA-P- Estruturação física da atenção básica</t>
  </si>
  <si>
    <t>Manutenção dos serviços especializados essenciais</t>
  </si>
  <si>
    <t>Manutenção de recursos humanos da atenção especializada</t>
  </si>
  <si>
    <t>Manutenção de recursos humanos na urgência e emergência</t>
  </si>
  <si>
    <t>Fortalecimento da rede de atenção psicossocial</t>
  </si>
  <si>
    <t>Manutenção da política da rede de atenção psicossocial</t>
  </si>
  <si>
    <t>Manutenção da Unidades de Pronto Atendimento UPA's 24h</t>
  </si>
  <si>
    <t>Manutenção das ações de regulação, controle e avaliação</t>
  </si>
  <si>
    <t>Estruturação física da rede de atenção especializada</t>
  </si>
  <si>
    <t>PPA-P- Fortalecimento da atenção especializada em saúde</t>
  </si>
  <si>
    <t>PPA-P- Fortalecimento dos serviços de urgência e emergência</t>
  </si>
  <si>
    <t>PPA-P- Estruturação física da rede de atenção psicossocial</t>
  </si>
  <si>
    <t>PPA-P-Estruturação física da rede de urgência e emergência</t>
  </si>
  <si>
    <t>PPA-P Manutenção dos Serviços da Assistência Farmacêutica</t>
  </si>
  <si>
    <t>Manutenção de recursos humanos da vigilância em saúde</t>
  </si>
  <si>
    <t>Manutenção das ações de vigilância em saúde</t>
  </si>
  <si>
    <t>Fortalecimento da vigilância em saúde</t>
  </si>
  <si>
    <t>Estruturação física da vigilância em saúde</t>
  </si>
  <si>
    <t>Desenvolvimento das ações de educação permanente e educação popular em saúde</t>
  </si>
  <si>
    <t>Manutenção do programa municipal de bolsas de estudo e pesquisa</t>
  </si>
  <si>
    <t>Manutenção do Serviço de Atendimento Móvel de Urgência -SAMU 192</t>
  </si>
  <si>
    <t>PPA-P- Fortalecimento das ações de regulação, controle e avaliação</t>
  </si>
  <si>
    <t>RP não Proc a Liquidar</t>
  </si>
  <si>
    <t>% Pag x Liquidado</t>
  </si>
  <si>
    <t>% Alteração x Dt Inicial</t>
  </si>
  <si>
    <t>% Emp x Autor</t>
  </si>
  <si>
    <t>% Emp Rel Total</t>
  </si>
  <si>
    <t>Saldo orçamentário</t>
  </si>
  <si>
    <t>122 - Administração Geral Total</t>
  </si>
  <si>
    <t>125 - Normatização e Fiscalização  Total</t>
  </si>
  <si>
    <t>301 - Atenção Básica Total</t>
  </si>
  <si>
    <t>302 - Assistência Hospitalar e Ambulatorial Total</t>
  </si>
  <si>
    <t>303 - Suporte Profilático e Terapêutico Total</t>
  </si>
  <si>
    <t>305 - Vigilância Epidemiológica Total</t>
  </si>
  <si>
    <t>VENCIMENTOS E VANTAGENS FIXAS - PESSOAL CIVIL</t>
  </si>
  <si>
    <t>INDENIZAÇÕES E RESTITUIÇÕES TRABALHISTAS</t>
  </si>
  <si>
    <t>OUTRAS DESPESAS VARIÁVEIS - PESSOAL CIVIL</t>
  </si>
  <si>
    <t>OUTROS SERVIÇOS DE TERCEIROS - PESSOA FÍSICA</t>
  </si>
  <si>
    <t>OUTRAS SERVIÇOS DE TERCEIROS - PESSOAS JURÍDICA</t>
  </si>
  <si>
    <t>OUTROS AUXÍLIOS FINANCEIROS  A PESSOAS FÍSICAS</t>
  </si>
  <si>
    <t>INDENIZAÇÕES E RESTITUIÇÕES TRABALHISTAS Total</t>
  </si>
  <si>
    <t>OUTRAS DESPESAS VARIÁVEIS - PESSOAL CIVIL Total</t>
  </si>
  <si>
    <t>OUTRAS SERVIÇOS DE TERCEIROS - PESSOAS JURÍDICA Total</t>
  </si>
  <si>
    <t>OUTROS AUXÍLIOS FINANCEIROS  A PESSOAS FÍSICAS Total</t>
  </si>
  <si>
    <t>OUTROS SERVIÇOS DE TERCEIROS - PESSOA FÍSICA Total</t>
  </si>
  <si>
    <t>VENCIMENTOS E VANTAGENS FIXAS - PESSOAL CIVIL Total</t>
  </si>
  <si>
    <t>AUXÍLIO FINANCEIRO A ESTUDANTES Total</t>
  </si>
  <si>
    <t>AUXILIO FINANCEIRO A PESQUISADORES Total</t>
  </si>
  <si>
    <t>AUXILIO-ALIMENTAÇÃO Total</t>
  </si>
  <si>
    <t>AUXÍLIO-TRANSPORTE Total</t>
  </si>
  <si>
    <t>CONTRATAÇÃO POR TEMPO DETERMINADO Total</t>
  </si>
  <si>
    <t>DECISOES JUDICIAIS Total</t>
  </si>
  <si>
    <t>DESPESAS DE EXERCICIOS ANTERIORES Total</t>
  </si>
  <si>
    <t>DIÁRIAS Total</t>
  </si>
  <si>
    <t>EQUIPAMENTO E MATERIAL PERMANENTE Total</t>
  </si>
  <si>
    <t>INDENIZAÇÃO PELA EXECUÇÃO TRABALHO Total</t>
  </si>
  <si>
    <t>INDENIZAÇÕES E RESTITUIÇÕES Total</t>
  </si>
  <si>
    <t>MATERIAL DE CONSUMO Total</t>
  </si>
  <si>
    <t>MATERIAL DE DISTRIBUIÇÃO GRATUITA Total</t>
  </si>
  <si>
    <t>OBRAS E INSTALAÇÕES Total</t>
  </si>
  <si>
    <t>OBRIGAÇÕES PATRONAIS Total</t>
  </si>
  <si>
    <t>OBRIGAÇÕES TRIBUTÁRIAS E CONTRIBUTIVA Total</t>
  </si>
  <si>
    <t>PASSAGENS E DESPESAS COM LOCOMOÇÃO Total</t>
  </si>
  <si>
    <t>PREMIAÇÕES CULTURAIS, ARTÍST, CIENT DES Total</t>
  </si>
  <si>
    <t>SENTENÇAS JUDICIAIS Total</t>
  </si>
  <si>
    <t>SERVIÇOS DE CONSULTORIA Total</t>
  </si>
  <si>
    <t>% Emp x Total Emp</t>
  </si>
  <si>
    <t>RP a Liquidar</t>
  </si>
  <si>
    <t>Saldo Orçamentário</t>
  </si>
  <si>
    <t>AUXÍLIO FINANCEIRO A ESTUDANTES</t>
  </si>
  <si>
    <t>AUXILIO FINANCEIRO A PESQUISADORES</t>
  </si>
  <si>
    <t>AUXILIO-ALIMENTAÇÃO</t>
  </si>
  <si>
    <t>AUXÍLIO-TRANSPORTE</t>
  </si>
  <si>
    <t>CONTRATAÇÃO POR TEMPO DETERMINADO</t>
  </si>
  <si>
    <t>DECISOES JUDICIAIS</t>
  </si>
  <si>
    <t>DESPESAS DE EXERCICIOS ANTERIORES</t>
  </si>
  <si>
    <t>DIÁRIAS</t>
  </si>
  <si>
    <t>EQUIPAMENTO E MATERIAL PERMANENTE</t>
  </si>
  <si>
    <t>INDENIZAÇÃO PELA EXECUÇÃO TRABALHO</t>
  </si>
  <si>
    <t>INDENIZAÇÕES E RESTITUIÇÕES</t>
  </si>
  <si>
    <t>MATERIAL DE CONSUMO</t>
  </si>
  <si>
    <t>MATERIAL DE DISTRIBUIÇÃO GRATUITA</t>
  </si>
  <si>
    <t>OBRAS E INSTALAÇÕES</t>
  </si>
  <si>
    <t>OBRIGAÇÕES PATRONAIS</t>
  </si>
  <si>
    <t>OBRIGAÇÕES TRIBUTÁRIAS E CONTRIBUTIVA</t>
  </si>
  <si>
    <t>PASSAGENS E DESPESAS COM LOCOMOÇÃO</t>
  </si>
  <si>
    <t>PREMIAÇÕES CULTURAIS, ARTÍST, CIENT DES</t>
  </si>
  <si>
    <t>SENTENÇAS JUDICIAIS</t>
  </si>
  <si>
    <t>SERVIÇOS DE CONSULTORIA</t>
  </si>
  <si>
    <t>% Alteração x Dota Inicial</t>
  </si>
  <si>
    <t>% Pago x Liquidado</t>
  </si>
  <si>
    <t>% Empenhdo x Autorizado</t>
  </si>
  <si>
    <t>1.2 - I. V. R. J. - 11/01/2012</t>
  </si>
  <si>
    <t>498 - Transferência Convênios Total</t>
  </si>
  <si>
    <t>449051.049890123</t>
  </si>
  <si>
    <t>20152151</t>
  </si>
  <si>
    <t>451 - Recursos SUS Petrôleo Total</t>
  </si>
  <si>
    <t>339039.045190199</t>
  </si>
  <si>
    <t>20152627</t>
  </si>
  <si>
    <t>339047.045100199</t>
  </si>
  <si>
    <t>20152007</t>
  </si>
  <si>
    <t>441 - Recursos SUS Samu UPA Total</t>
  </si>
  <si>
    <t>339039.044190101</t>
  </si>
  <si>
    <t>20153824</t>
  </si>
  <si>
    <t>20153823</t>
  </si>
  <si>
    <t>339039.044100199</t>
  </si>
  <si>
    <t>20153495</t>
  </si>
  <si>
    <t>339030.044100199</t>
  </si>
  <si>
    <t>20153267</t>
  </si>
  <si>
    <t>339039.044190103</t>
  </si>
  <si>
    <t>20152626</t>
  </si>
  <si>
    <t>339030.044190199</t>
  </si>
  <si>
    <t>20152625</t>
  </si>
  <si>
    <t>20152483</t>
  </si>
  <si>
    <t>20152458</t>
  </si>
  <si>
    <t>339039.044100101</t>
  </si>
  <si>
    <t>20152352</t>
  </si>
  <si>
    <t>339030.044100101</t>
  </si>
  <si>
    <t>20150879</t>
  </si>
  <si>
    <t>440 - Recurso SUS Farmácia Pop Total</t>
  </si>
  <si>
    <t>339032.044090199</t>
  </si>
  <si>
    <t>20152708</t>
  </si>
  <si>
    <t>339032.044000199</t>
  </si>
  <si>
    <t>20152463</t>
  </si>
  <si>
    <t>410 - Recursos SUS Únião Total</t>
  </si>
  <si>
    <t>339039.041090101</t>
  </si>
  <si>
    <t>20153821</t>
  </si>
  <si>
    <t>339036.041090199</t>
  </si>
  <si>
    <t>20153750</t>
  </si>
  <si>
    <t>339030.041090199</t>
  </si>
  <si>
    <t>20153687</t>
  </si>
  <si>
    <t>339039.041090103</t>
  </si>
  <si>
    <t>20153686</t>
  </si>
  <si>
    <t>449052.041090199</t>
  </si>
  <si>
    <t>20153567</t>
  </si>
  <si>
    <t>449052.041000199</t>
  </si>
  <si>
    <t>20153553</t>
  </si>
  <si>
    <t>339030.041000199</t>
  </si>
  <si>
    <t>20153467</t>
  </si>
  <si>
    <t>20152687</t>
  </si>
  <si>
    <t>339039.041000199</t>
  </si>
  <si>
    <t>20152603</t>
  </si>
  <si>
    <t>20152478</t>
  </si>
  <si>
    <t>339030.041000103</t>
  </si>
  <si>
    <t>20152247</t>
  </si>
  <si>
    <t>339039.041000103</t>
  </si>
  <si>
    <t>20150812</t>
  </si>
  <si>
    <t>20150799</t>
  </si>
  <si>
    <t>339039.041000101</t>
  </si>
  <si>
    <t>20150798</t>
  </si>
  <si>
    <t>339030.041000101</t>
  </si>
  <si>
    <t>20150789</t>
  </si>
  <si>
    <t>408 - Recursos SUS Gestão SUS Total</t>
  </si>
  <si>
    <t>449052.040800199</t>
  </si>
  <si>
    <t>20152461</t>
  </si>
  <si>
    <t>339030.040890101</t>
  </si>
  <si>
    <t>20153827</t>
  </si>
  <si>
    <t>339039.040890103</t>
  </si>
  <si>
    <t>20153809</t>
  </si>
  <si>
    <t>339030.040800101</t>
  </si>
  <si>
    <t>20153601</t>
  </si>
  <si>
    <t>20153568</t>
  </si>
  <si>
    <t>449052.040890199</t>
  </si>
  <si>
    <t>20152794</t>
  </si>
  <si>
    <t>339039.040890199</t>
  </si>
  <si>
    <t>20152793</t>
  </si>
  <si>
    <t>20152769</t>
  </si>
  <si>
    <t>20152764</t>
  </si>
  <si>
    <t>339030.040890199</t>
  </si>
  <si>
    <t>20152716</t>
  </si>
  <si>
    <t>20152715</t>
  </si>
  <si>
    <t>20152693</t>
  </si>
  <si>
    <t>407 - Recursos SUS Assis Farm Total</t>
  </si>
  <si>
    <t>339032.040790199</t>
  </si>
  <si>
    <t>20152704</t>
  </si>
  <si>
    <t>339032.040700199</t>
  </si>
  <si>
    <t>20152462</t>
  </si>
  <si>
    <t>339036.040700103</t>
  </si>
  <si>
    <t>20152423</t>
  </si>
  <si>
    <t>339039.040700101</t>
  </si>
  <si>
    <t>20152020</t>
  </si>
  <si>
    <t>406 - Recursos SUS Vig Saúde Total</t>
  </si>
  <si>
    <t>319113.040600199</t>
  </si>
  <si>
    <t>20153746</t>
  </si>
  <si>
    <t>339030.040690101</t>
  </si>
  <si>
    <t>20153504</t>
  </si>
  <si>
    <t>339030.040600103</t>
  </si>
  <si>
    <t>20152874</t>
  </si>
  <si>
    <t>449052.040690199</t>
  </si>
  <si>
    <t>20152758</t>
  </si>
  <si>
    <t>339039.040690199</t>
  </si>
  <si>
    <t>20152754</t>
  </si>
  <si>
    <t>339033.040690103</t>
  </si>
  <si>
    <t>20152752</t>
  </si>
  <si>
    <t>339030.040690199</t>
  </si>
  <si>
    <t>20152749</t>
  </si>
  <si>
    <t>339039.040690103</t>
  </si>
  <si>
    <t>20152746</t>
  </si>
  <si>
    <t>339039.040690101</t>
  </si>
  <si>
    <t>20152745</t>
  </si>
  <si>
    <t>20152744</t>
  </si>
  <si>
    <t>20152740</t>
  </si>
  <si>
    <t>20152738</t>
  </si>
  <si>
    <t>339036.040690103</t>
  </si>
  <si>
    <t>20152737</t>
  </si>
  <si>
    <t>20152736</t>
  </si>
  <si>
    <t>339036.040600103</t>
  </si>
  <si>
    <t>20152145</t>
  </si>
  <si>
    <t>339039.040600103</t>
  </si>
  <si>
    <t>20152144</t>
  </si>
  <si>
    <t>20151008</t>
  </si>
  <si>
    <t>339039.040600101</t>
  </si>
  <si>
    <t>20150987</t>
  </si>
  <si>
    <t>339030.040600101</t>
  </si>
  <si>
    <t>20150981</t>
  </si>
  <si>
    <t>319011.040600199</t>
  </si>
  <si>
    <t>20150972</t>
  </si>
  <si>
    <t>405 - Recursos SUS MAC Total</t>
  </si>
  <si>
    <t>339039.040500199</t>
  </si>
  <si>
    <t>20153691</t>
  </si>
  <si>
    <t>339039.040500103</t>
  </si>
  <si>
    <t>20153685</t>
  </si>
  <si>
    <t>339030.040590199</t>
  </si>
  <si>
    <t>20153549</t>
  </si>
  <si>
    <t>339030.040500199</t>
  </si>
  <si>
    <t>20153450</t>
  </si>
  <si>
    <t>20153138</t>
  </si>
  <si>
    <t>20153135</t>
  </si>
  <si>
    <t>339039.040590103</t>
  </si>
  <si>
    <t>20152790</t>
  </si>
  <si>
    <t>339036.040590103</t>
  </si>
  <si>
    <t>20152789</t>
  </si>
  <si>
    <t>449052.040590199</t>
  </si>
  <si>
    <t>20152784</t>
  </si>
  <si>
    <t>20152780</t>
  </si>
  <si>
    <t>20152779</t>
  </si>
  <si>
    <t>20152778</t>
  </si>
  <si>
    <t>20152762</t>
  </si>
  <si>
    <t>449052.040500199</t>
  </si>
  <si>
    <t>20152733</t>
  </si>
  <si>
    <t>20152622</t>
  </si>
  <si>
    <t>20152482</t>
  </si>
  <si>
    <t>20152480</t>
  </si>
  <si>
    <t>20152471</t>
  </si>
  <si>
    <t>339039.040500101</t>
  </si>
  <si>
    <t>20152431</t>
  </si>
  <si>
    <t>20152422</t>
  </si>
  <si>
    <t>339030.040500103</t>
  </si>
  <si>
    <t>20152267</t>
  </si>
  <si>
    <t>339036.040500103</t>
  </si>
  <si>
    <t>20152141</t>
  </si>
  <si>
    <t>20152137</t>
  </si>
  <si>
    <t>339030.040500101</t>
  </si>
  <si>
    <t>20152073</t>
  </si>
  <si>
    <t>20152017</t>
  </si>
  <si>
    <t>339018.040500199</t>
  </si>
  <si>
    <t>20151974</t>
  </si>
  <si>
    <t>20151938</t>
  </si>
  <si>
    <t>20151005</t>
  </si>
  <si>
    <t>20150903</t>
  </si>
  <si>
    <t>20150891</t>
  </si>
  <si>
    <t>20150886</t>
  </si>
  <si>
    <t>20150873</t>
  </si>
  <si>
    <t>20150872</t>
  </si>
  <si>
    <t>20150867</t>
  </si>
  <si>
    <t>319011.040500199</t>
  </si>
  <si>
    <t>20150850</t>
  </si>
  <si>
    <t>20150835</t>
  </si>
  <si>
    <t>20150828</t>
  </si>
  <si>
    <t>20150827</t>
  </si>
  <si>
    <t>20150822</t>
  </si>
  <si>
    <t>403 - Recursos SUS PACS Total</t>
  </si>
  <si>
    <t>319113.040300199</t>
  </si>
  <si>
    <t>20153742</t>
  </si>
  <si>
    <t>339039.040300199</t>
  </si>
  <si>
    <t>20153536</t>
  </si>
  <si>
    <t>339030.040300199</t>
  </si>
  <si>
    <t>20153535</t>
  </si>
  <si>
    <t>339030.040300103</t>
  </si>
  <si>
    <t>20152585</t>
  </si>
  <si>
    <t>20152459</t>
  </si>
  <si>
    <t>20152455</t>
  </si>
  <si>
    <t>339036.040300103</t>
  </si>
  <si>
    <t>20152134</t>
  </si>
  <si>
    <t>339039.040300103</t>
  </si>
  <si>
    <t>20150795</t>
  </si>
  <si>
    <t>402 - Recursos SUS - PSF Total</t>
  </si>
  <si>
    <t>339030.040200199</t>
  </si>
  <si>
    <t>20152847</t>
  </si>
  <si>
    <t>339032.040200199</t>
  </si>
  <si>
    <t>20152872</t>
  </si>
  <si>
    <t>339039.040200199</t>
  </si>
  <si>
    <t>20152848</t>
  </si>
  <si>
    <t>449051.040290103</t>
  </si>
  <si>
    <t>20152696</t>
  </si>
  <si>
    <t>339030.040200103</t>
  </si>
  <si>
    <t>20152058</t>
  </si>
  <si>
    <t>319011.040200199</t>
  </si>
  <si>
    <t>20150768</t>
  </si>
  <si>
    <t>401 - Recursos SUS - PAB Fixo Total</t>
  </si>
  <si>
    <t>339030.040100199</t>
  </si>
  <si>
    <t>20152719</t>
  </si>
  <si>
    <t>339030.040100101</t>
  </si>
  <si>
    <t>20152071</t>
  </si>
  <si>
    <t>339046.040100199</t>
  </si>
  <si>
    <t>20151942</t>
  </si>
  <si>
    <t>339039.040100101</t>
  </si>
  <si>
    <t>20150790</t>
  </si>
  <si>
    <t>319011.040100199</t>
  </si>
  <si>
    <t>20150767</t>
  </si>
  <si>
    <t>040 - ASPS - Ações Serv Público - 15% Total</t>
  </si>
  <si>
    <t>339014.004000199</t>
  </si>
  <si>
    <t>20152735</t>
  </si>
  <si>
    <t>339091.004000199</t>
  </si>
  <si>
    <t>20153240</t>
  </si>
  <si>
    <t>20153041</t>
  </si>
  <si>
    <t>339039.004090103</t>
  </si>
  <si>
    <t>20152681</t>
  </si>
  <si>
    <t>339032.004000199</t>
  </si>
  <si>
    <t>20152146</t>
  </si>
  <si>
    <t>339039.004000103</t>
  </si>
  <si>
    <t>20152016</t>
  </si>
  <si>
    <t>20150703</t>
  </si>
  <si>
    <t>339039.004000101</t>
  </si>
  <si>
    <t>20150702</t>
  </si>
  <si>
    <t>Cancelados - 2016</t>
  </si>
  <si>
    <t>Pagos - 2016</t>
  </si>
  <si>
    <t>A Liquidar no mês</t>
  </si>
  <si>
    <t>Liquidado até o mês</t>
  </si>
  <si>
    <t>Liquidado no mês</t>
  </si>
  <si>
    <t>Empenhado até o mês</t>
  </si>
  <si>
    <t>Empenhado no mês</t>
  </si>
  <si>
    <t>Autorizado - 2015</t>
  </si>
  <si>
    <t>Reduções - 2015</t>
  </si>
  <si>
    <t>Suplementação - 2015</t>
  </si>
  <si>
    <t>Dotação Inicial - 2015</t>
  </si>
  <si>
    <t>Restos a pagar</t>
  </si>
  <si>
    <t>Não Proces. a Liquidar - 2015</t>
  </si>
  <si>
    <t>Resumo da Excução Orçamentária - Empenhada Liquidado e Pago Exercício 2016</t>
  </si>
  <si>
    <t>Resumo da Excução Orçamentária - Empenhada Exercício 2016</t>
  </si>
  <si>
    <t>0401 Recursos do SUS - PAB Fixo</t>
  </si>
  <si>
    <t>0402 Recursos do SUS – PSF</t>
  </si>
  <si>
    <t>0403 Recursos do SUS – PACS</t>
  </si>
  <si>
    <t>0404 Recursos do SUS – Saúde Bucal</t>
  </si>
  <si>
    <t>0406 Recursos do SUS – Vigilância em Saúde</t>
  </si>
  <si>
    <t>0407 Recursos do SUS – Assistência Farmacêutica</t>
  </si>
  <si>
    <t>0408 Recursos do SUS - Gestão do SUS</t>
  </si>
  <si>
    <t>0410 Outras Recursos do Sistema Único de Saúde – SUS União</t>
  </si>
  <si>
    <t>0405 Recursos do SUS – Média e Alta Compl Amb e Hosp</t>
  </si>
  <si>
    <t>0440 Recursos – SUS Estado / Farmácia Básica</t>
  </si>
  <si>
    <t>0441 Recursos – SUS Estado UPAs/SAMU</t>
  </si>
  <si>
    <t>0442 Recursos – SUS Estado - MAC/CAPs/Vigilância em Saúde</t>
  </si>
  <si>
    <t>0451 Outras Receitas Saúde - Recursos do petróleo FEP;</t>
  </si>
  <si>
    <t>0498 Trasf Convênios a Programa de Saúde</t>
  </si>
  <si>
    <t xml:space="preserve">Total </t>
  </si>
  <si>
    <t>% Pago x Autorizado</t>
  </si>
  <si>
    <t>Fonte:</t>
  </si>
  <si>
    <t>1.4 - I.V.R.J. - 16/07/2012 - Anexo11 TO Por Periodo</t>
  </si>
  <si>
    <t>IMPRESSÃO: 31/01/2017 - 09:53 - ***73700172</t>
  </si>
  <si>
    <t>Gestão: 3.200 - FUNDO MUNICIPAL DE SAUDE - Período: janeiro a dezembro/2016</t>
  </si>
  <si>
    <t>Manutenção do financiamento dos serv privados de média e alta compl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</si>
</sst>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7">
    <font>
      <sz val="10"/>
      <color rgb="FF000000"/>
      <name val="Arial"/>
    </font>
    <font>
      <sz val="10"/>
      <color rgb="FF000000"/>
      <name val="Arial"/>
      <family val="1"/>
      <charset val="1"/>
    </font>
    <font>
      <sz val="8"/>
      <color rgb="FF000000"/>
      <name val="Verdana"/>
      <family val="1"/>
      <charset val="1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b/>
      <u/>
      <sz val="9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CCFFCC"/>
      </patternFill>
    </fill>
    <fill>
      <patternFill patternType="solid">
        <fgColor rgb="FFFFFF0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rgb="FFCCFFCC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0" fillId="0" borderId="0">
      <alignment vertical="top"/>
    </xf>
    <xf numFmtId="43" fontId="12" fillId="0" borderId="0" applyFill="0" applyBorder="0" applyAlignment="0" applyProtection="0"/>
  </cellStyleXfs>
  <cellXfs count="210">
    <xf numFmtId="0" fontId="0" fillId="0" borderId="0" xfId="0">
      <alignment vertical="top"/>
    </xf>
    <xf numFmtId="0" fontId="0" fillId="0" borderId="0" xfId="0" applyAlignment="1">
      <alignment horizontal="center" vertical="top"/>
    </xf>
    <xf numFmtId="0" fontId="4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top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0" fillId="5" borderId="0" xfId="0" applyFill="1">
      <alignment vertical="top"/>
    </xf>
    <xf numFmtId="0" fontId="0" fillId="4" borderId="0" xfId="0" applyFill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>
      <alignment vertical="top"/>
    </xf>
    <xf numFmtId="43" fontId="4" fillId="2" borderId="0" xfId="1" applyFont="1" applyFill="1" applyAlignment="1">
      <alignment vertical="center"/>
    </xf>
    <xf numFmtId="0" fontId="2" fillId="2" borderId="0" xfId="0" applyFont="1" applyFill="1" applyBorder="1" applyAlignment="1">
      <alignment horizontal="left" vertical="top" wrapText="1" readingOrder="1"/>
    </xf>
    <xf numFmtId="0" fontId="5" fillId="9" borderId="10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vertical="center"/>
    </xf>
    <xf numFmtId="164" fontId="4" fillId="2" borderId="16" xfId="1" applyNumberFormat="1" applyFont="1" applyFill="1" applyBorder="1" applyAlignment="1">
      <alignment vertical="center"/>
    </xf>
    <xf numFmtId="164" fontId="4" fillId="2" borderId="8" xfId="1" applyNumberFormat="1" applyFont="1" applyFill="1" applyBorder="1" applyAlignment="1">
      <alignment vertical="center"/>
    </xf>
    <xf numFmtId="164" fontId="4" fillId="2" borderId="17" xfId="1" applyNumberFormat="1" applyFont="1" applyFill="1" applyBorder="1" applyAlignment="1">
      <alignment vertical="center"/>
    </xf>
    <xf numFmtId="164" fontId="4" fillId="2" borderId="12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4" fillId="9" borderId="18" xfId="1" applyNumberFormat="1" applyFont="1" applyFill="1" applyBorder="1" applyAlignment="1">
      <alignment vertical="center"/>
    </xf>
    <xf numFmtId="164" fontId="4" fillId="9" borderId="9" xfId="1" applyNumberFormat="1" applyFont="1" applyFill="1" applyBorder="1" applyAlignment="1">
      <alignment vertical="center"/>
    </xf>
    <xf numFmtId="164" fontId="4" fillId="9" borderId="19" xfId="1" applyNumberFormat="1" applyFont="1" applyFill="1" applyBorder="1" applyAlignment="1">
      <alignment vertical="center"/>
    </xf>
    <xf numFmtId="164" fontId="4" fillId="9" borderId="13" xfId="1" applyNumberFormat="1" applyFont="1" applyFill="1" applyBorder="1" applyAlignment="1">
      <alignment vertical="center"/>
    </xf>
    <xf numFmtId="164" fontId="4" fillId="9" borderId="6" xfId="1" applyNumberFormat="1" applyFont="1" applyFill="1" applyBorder="1" applyAlignment="1">
      <alignment vertical="center"/>
    </xf>
    <xf numFmtId="0" fontId="5" fillId="10" borderId="15" xfId="0" applyFont="1" applyFill="1" applyBorder="1" applyAlignment="1">
      <alignment horizontal="center" vertical="center" wrapText="1"/>
    </xf>
    <xf numFmtId="10" fontId="4" fillId="10" borderId="17" xfId="2" applyNumberFormat="1" applyFont="1" applyFill="1" applyBorder="1" applyAlignment="1">
      <alignment vertical="center"/>
    </xf>
    <xf numFmtId="10" fontId="4" fillId="10" borderId="19" xfId="2" applyNumberFormat="1" applyFont="1" applyFill="1" applyBorder="1" applyAlignment="1">
      <alignment vertical="center"/>
    </xf>
    <xf numFmtId="0" fontId="5" fillId="10" borderId="11" xfId="0" applyFont="1" applyFill="1" applyBorder="1" applyAlignment="1">
      <alignment horizontal="center" vertical="center" wrapText="1"/>
    </xf>
    <xf numFmtId="10" fontId="4" fillId="10" borderId="8" xfId="2" applyNumberFormat="1" applyFont="1" applyFill="1" applyBorder="1" applyAlignment="1">
      <alignment vertical="center"/>
    </xf>
    <xf numFmtId="10" fontId="4" fillId="10" borderId="9" xfId="2" applyNumberFormat="1" applyFont="1" applyFill="1" applyBorder="1" applyAlignment="1">
      <alignment vertical="center"/>
    </xf>
    <xf numFmtId="0" fontId="5" fillId="10" borderId="7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vertical="center" wrapText="1"/>
    </xf>
    <xf numFmtId="0" fontId="4" fillId="6" borderId="30" xfId="0" applyFont="1" applyFill="1" applyBorder="1" applyAlignment="1">
      <alignment vertical="center"/>
    </xf>
    <xf numFmtId="43" fontId="4" fillId="6" borderId="31" xfId="1" applyFont="1" applyFill="1" applyBorder="1" applyAlignment="1">
      <alignment vertical="center"/>
    </xf>
    <xf numFmtId="43" fontId="4" fillId="6" borderId="32" xfId="1" applyFont="1" applyFill="1" applyBorder="1" applyAlignment="1">
      <alignment vertical="center"/>
    </xf>
    <xf numFmtId="43" fontId="4" fillId="6" borderId="33" xfId="1" applyFont="1" applyFill="1" applyBorder="1" applyAlignment="1">
      <alignment vertical="center"/>
    </xf>
    <xf numFmtId="43" fontId="4" fillId="6" borderId="34" xfId="1" applyFont="1" applyFill="1" applyBorder="1" applyAlignment="1">
      <alignment vertical="center"/>
    </xf>
    <xf numFmtId="43" fontId="4" fillId="5" borderId="31" xfId="1" applyFont="1" applyFill="1" applyBorder="1" applyAlignment="1">
      <alignment vertical="center"/>
    </xf>
    <xf numFmtId="43" fontId="4" fillId="5" borderId="32" xfId="1" applyFont="1" applyFill="1" applyBorder="1" applyAlignment="1">
      <alignment vertical="center"/>
    </xf>
    <xf numFmtId="43" fontId="4" fillId="5" borderId="33" xfId="1" applyFont="1" applyFill="1" applyBorder="1" applyAlignment="1">
      <alignment vertical="center"/>
    </xf>
    <xf numFmtId="43" fontId="4" fillId="5" borderId="34" xfId="1" applyFont="1" applyFill="1" applyBorder="1" applyAlignment="1">
      <alignment vertical="center"/>
    </xf>
    <xf numFmtId="0" fontId="5" fillId="6" borderId="30" xfId="0" applyFont="1" applyFill="1" applyBorder="1" applyAlignment="1">
      <alignment vertical="center"/>
    </xf>
    <xf numFmtId="0" fontId="4" fillId="5" borderId="30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horizontal="left" vertical="center"/>
    </xf>
    <xf numFmtId="0" fontId="5" fillId="5" borderId="30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64" fontId="4" fillId="5" borderId="31" xfId="1" applyNumberFormat="1" applyFont="1" applyFill="1" applyBorder="1" applyAlignment="1">
      <alignment vertical="center"/>
    </xf>
    <xf numFmtId="164" fontId="4" fillId="5" borderId="32" xfId="1" applyNumberFormat="1" applyFont="1" applyFill="1" applyBorder="1" applyAlignment="1">
      <alignment vertical="center"/>
    </xf>
    <xf numFmtId="164" fontId="4" fillId="5" borderId="33" xfId="1" applyNumberFormat="1" applyFont="1" applyFill="1" applyBorder="1" applyAlignment="1">
      <alignment vertical="center"/>
    </xf>
    <xf numFmtId="164" fontId="4" fillId="6" borderId="31" xfId="1" applyNumberFormat="1" applyFont="1" applyFill="1" applyBorder="1" applyAlignment="1">
      <alignment vertical="center"/>
    </xf>
    <xf numFmtId="164" fontId="4" fillId="6" borderId="32" xfId="1" applyNumberFormat="1" applyFont="1" applyFill="1" applyBorder="1" applyAlignment="1">
      <alignment vertical="center"/>
    </xf>
    <xf numFmtId="164" fontId="4" fillId="6" borderId="33" xfId="1" applyNumberFormat="1" applyFont="1" applyFill="1" applyBorder="1" applyAlignment="1">
      <alignment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164" fontId="4" fillId="12" borderId="36" xfId="1" applyNumberFormat="1" applyFont="1" applyFill="1" applyBorder="1" applyAlignment="1">
      <alignment vertical="center"/>
    </xf>
    <xf numFmtId="164" fontId="4" fillId="11" borderId="36" xfId="1" applyNumberFormat="1" applyFont="1" applyFill="1" applyBorder="1" applyAlignment="1">
      <alignment vertical="center"/>
    </xf>
    <xf numFmtId="10" fontId="4" fillId="11" borderId="37" xfId="2" applyNumberFormat="1" applyFont="1" applyFill="1" applyBorder="1" applyAlignment="1">
      <alignment vertical="center"/>
    </xf>
    <xf numFmtId="10" fontId="4" fillId="12" borderId="36" xfId="2" applyNumberFormat="1" applyFont="1" applyFill="1" applyBorder="1" applyAlignment="1">
      <alignment vertical="center"/>
    </xf>
    <xf numFmtId="43" fontId="4" fillId="12" borderId="38" xfId="1" applyFont="1" applyFill="1" applyBorder="1" applyAlignment="1">
      <alignment vertical="center"/>
    </xf>
    <xf numFmtId="164" fontId="4" fillId="12" borderId="39" xfId="1" applyNumberFormat="1" applyFont="1" applyFill="1" applyBorder="1" applyAlignment="1">
      <alignment vertical="center"/>
    </xf>
    <xf numFmtId="164" fontId="4" fillId="12" borderId="37" xfId="1" applyNumberFormat="1" applyFont="1" applyFill="1" applyBorder="1" applyAlignment="1">
      <alignment vertical="center"/>
    </xf>
    <xf numFmtId="10" fontId="4" fillId="13" borderId="33" xfId="2" applyNumberFormat="1" applyFont="1" applyFill="1" applyBorder="1" applyAlignment="1">
      <alignment vertical="center"/>
    </xf>
    <xf numFmtId="9" fontId="4" fillId="13" borderId="32" xfId="2" applyFont="1" applyFill="1" applyBorder="1" applyAlignment="1">
      <alignment vertical="center"/>
    </xf>
    <xf numFmtId="43" fontId="4" fillId="13" borderId="32" xfId="1" applyFont="1" applyFill="1" applyBorder="1" applyAlignment="1">
      <alignment vertical="center"/>
    </xf>
    <xf numFmtId="43" fontId="4" fillId="14" borderId="32" xfId="1" applyFont="1" applyFill="1" applyBorder="1" applyAlignment="1">
      <alignment vertical="center"/>
    </xf>
    <xf numFmtId="10" fontId="4" fillId="14" borderId="32" xfId="2" applyNumberFormat="1" applyFont="1" applyFill="1" applyBorder="1" applyAlignment="1">
      <alignment vertical="center"/>
    </xf>
    <xf numFmtId="9" fontId="4" fillId="13" borderId="33" xfId="2" applyFont="1" applyFill="1" applyBorder="1" applyAlignment="1">
      <alignment vertical="center"/>
    </xf>
    <xf numFmtId="43" fontId="4" fillId="13" borderId="33" xfId="1" applyFont="1" applyFill="1" applyBorder="1" applyAlignment="1">
      <alignment vertical="center"/>
    </xf>
    <xf numFmtId="43" fontId="4" fillId="14" borderId="33" xfId="1" applyFont="1" applyFill="1" applyBorder="1" applyAlignment="1">
      <alignment vertical="center"/>
    </xf>
    <xf numFmtId="10" fontId="4" fillId="14" borderId="33" xfId="2" applyNumberFormat="1" applyFont="1" applyFill="1" applyBorder="1" applyAlignment="1">
      <alignment vertical="center"/>
    </xf>
    <xf numFmtId="0" fontId="5" fillId="11" borderId="35" xfId="0" applyFont="1" applyFill="1" applyBorder="1" applyAlignment="1">
      <alignment horizontal="center" vertical="center"/>
    </xf>
    <xf numFmtId="10" fontId="4" fillId="12" borderId="37" xfId="2" applyNumberFormat="1" applyFont="1" applyFill="1" applyBorder="1" applyAlignment="1">
      <alignment vertical="center"/>
    </xf>
    <xf numFmtId="0" fontId="10" fillId="0" borderId="0" xfId="4">
      <alignment vertical="top"/>
    </xf>
    <xf numFmtId="0" fontId="11" fillId="2" borderId="0" xfId="4" applyFont="1" applyFill="1" applyAlignment="1">
      <alignment vertical="center"/>
    </xf>
    <xf numFmtId="43" fontId="9" fillId="2" borderId="0" xfId="5" applyFont="1" applyFill="1" applyAlignment="1">
      <alignment vertical="center"/>
    </xf>
    <xf numFmtId="49" fontId="11" fillId="15" borderId="0" xfId="4" applyNumberFormat="1" applyFont="1" applyFill="1" applyBorder="1" applyAlignment="1">
      <alignment vertical="center"/>
    </xf>
    <xf numFmtId="49" fontId="11" fillId="15" borderId="0" xfId="4" applyNumberFormat="1" applyFont="1" applyFill="1" applyBorder="1" applyAlignment="1">
      <alignment horizontal="center" vertical="center"/>
    </xf>
    <xf numFmtId="43" fontId="8" fillId="9" borderId="6" xfId="5" applyFont="1" applyFill="1" applyBorder="1" applyAlignment="1">
      <alignment vertical="center"/>
    </xf>
    <xf numFmtId="43" fontId="8" fillId="16" borderId="9" xfId="5" applyFont="1" applyFill="1" applyBorder="1" applyAlignment="1">
      <alignment vertical="center"/>
    </xf>
    <xf numFmtId="43" fontId="8" fillId="17" borderId="9" xfId="5" applyFont="1" applyFill="1" applyBorder="1" applyAlignment="1">
      <alignment vertical="center"/>
    </xf>
    <xf numFmtId="43" fontId="8" fillId="9" borderId="4" xfId="5" applyFont="1" applyFill="1" applyBorder="1" applyAlignment="1">
      <alignment vertical="center"/>
    </xf>
    <xf numFmtId="43" fontId="8" fillId="16" borderId="8" xfId="5" applyFont="1" applyFill="1" applyBorder="1" applyAlignment="1">
      <alignment vertical="center"/>
    </xf>
    <xf numFmtId="43" fontId="8" fillId="17" borderId="8" xfId="5" applyFont="1" applyFill="1" applyBorder="1" applyAlignment="1">
      <alignment vertical="center"/>
    </xf>
    <xf numFmtId="49" fontId="11" fillId="15" borderId="6" xfId="4" applyNumberFormat="1" applyFont="1" applyFill="1" applyBorder="1" applyAlignment="1">
      <alignment vertical="center"/>
    </xf>
    <xf numFmtId="49" fontId="11" fillId="15" borderId="13" xfId="4" applyNumberFormat="1" applyFont="1" applyFill="1" applyBorder="1" applyAlignment="1">
      <alignment horizontal="center" vertical="center"/>
    </xf>
    <xf numFmtId="43" fontId="9" fillId="18" borderId="4" xfId="5" applyFont="1" applyFill="1" applyBorder="1" applyAlignment="1">
      <alignment vertical="center"/>
    </xf>
    <xf numFmtId="43" fontId="9" fillId="19" borderId="8" xfId="5" applyFont="1" applyFill="1" applyBorder="1" applyAlignment="1">
      <alignment vertical="center"/>
    </xf>
    <xf numFmtId="43" fontId="9" fillId="20" borderId="8" xfId="5" applyFont="1" applyFill="1" applyBorder="1" applyAlignment="1">
      <alignment vertical="center"/>
    </xf>
    <xf numFmtId="43" fontId="9" fillId="15" borderId="8" xfId="5" applyFont="1" applyFill="1" applyBorder="1" applyAlignment="1">
      <alignment vertical="center"/>
    </xf>
    <xf numFmtId="49" fontId="11" fillId="21" borderId="24" xfId="4" applyNumberFormat="1" applyFont="1" applyFill="1" applyBorder="1" applyAlignment="1">
      <alignment vertical="center"/>
    </xf>
    <xf numFmtId="49" fontId="11" fillId="21" borderId="23" xfId="4" applyNumberFormat="1" applyFont="1" applyFill="1" applyBorder="1" applyAlignment="1">
      <alignment horizontal="center" vertical="center"/>
    </xf>
    <xf numFmtId="49" fontId="11" fillId="21" borderId="4" xfId="4" applyNumberFormat="1" applyFont="1" applyFill="1" applyBorder="1" applyAlignment="1">
      <alignment vertical="center"/>
    </xf>
    <xf numFmtId="49" fontId="11" fillId="21" borderId="12" xfId="4" applyNumberFormat="1" applyFont="1" applyFill="1" applyBorder="1" applyAlignment="1">
      <alignment horizontal="center" vertical="center"/>
    </xf>
    <xf numFmtId="43" fontId="9" fillId="22" borderId="8" xfId="5" applyFont="1" applyFill="1" applyBorder="1" applyAlignment="1">
      <alignment vertical="center"/>
    </xf>
    <xf numFmtId="43" fontId="9" fillId="21" borderId="8" xfId="5" applyFont="1" applyFill="1" applyBorder="1" applyAlignment="1">
      <alignment vertical="center"/>
    </xf>
    <xf numFmtId="49" fontId="11" fillId="15" borderId="4" xfId="4" applyNumberFormat="1" applyFont="1" applyFill="1" applyBorder="1" applyAlignment="1">
      <alignment vertical="center"/>
    </xf>
    <xf numFmtId="49" fontId="11" fillId="15" borderId="12" xfId="4" applyNumberFormat="1" applyFont="1" applyFill="1" applyBorder="1" applyAlignment="1">
      <alignment horizontal="center" vertical="center"/>
    </xf>
    <xf numFmtId="43" fontId="8" fillId="9" borderId="8" xfId="5" applyFont="1" applyFill="1" applyBorder="1" applyAlignment="1">
      <alignment vertical="center"/>
    </xf>
    <xf numFmtId="43" fontId="9" fillId="23" borderId="8" xfId="5" applyFont="1" applyFill="1" applyBorder="1" applyAlignment="1">
      <alignment vertical="center"/>
    </xf>
    <xf numFmtId="0" fontId="10" fillId="0" borderId="0" xfId="4" applyAlignment="1">
      <alignment horizontal="center" vertical="top"/>
    </xf>
    <xf numFmtId="0" fontId="10" fillId="0" borderId="2" xfId="4" applyBorder="1" applyAlignment="1">
      <alignment horizontal="center" vertical="top"/>
    </xf>
    <xf numFmtId="0" fontId="11" fillId="2" borderId="11" xfId="4" applyFont="1" applyFill="1" applyBorder="1" applyAlignment="1">
      <alignment horizontal="center" vertical="center"/>
    </xf>
    <xf numFmtId="43" fontId="8" fillId="9" borderId="7" xfId="5" applyFont="1" applyFill="1" applyBorder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2" borderId="0" xfId="4" applyFont="1" applyFill="1" applyAlignment="1">
      <alignment vertical="center"/>
    </xf>
    <xf numFmtId="0" fontId="8" fillId="9" borderId="7" xfId="4" applyFont="1" applyFill="1" applyBorder="1" applyAlignment="1">
      <alignment horizontal="center" vertical="center"/>
    </xf>
    <xf numFmtId="0" fontId="8" fillId="9" borderId="7" xfId="4" applyFont="1" applyFill="1" applyBorder="1" applyAlignment="1">
      <alignment horizontal="center" vertical="center" wrapText="1"/>
    </xf>
    <xf numFmtId="0" fontId="8" fillId="9" borderId="2" xfId="4" applyFont="1" applyFill="1" applyBorder="1" applyAlignment="1">
      <alignment horizontal="center" vertical="center" wrapText="1"/>
    </xf>
    <xf numFmtId="49" fontId="9" fillId="21" borderId="8" xfId="4" applyNumberFormat="1" applyFont="1" applyFill="1" applyBorder="1" applyAlignment="1">
      <alignment vertical="center"/>
    </xf>
    <xf numFmtId="49" fontId="9" fillId="15" borderId="8" xfId="4" applyNumberFormat="1" applyFont="1" applyFill="1" applyBorder="1" applyAlignment="1">
      <alignment vertical="center"/>
    </xf>
    <xf numFmtId="49" fontId="8" fillId="16" borderId="3" xfId="4" applyNumberFormat="1" applyFont="1" applyFill="1" applyBorder="1" applyAlignment="1">
      <alignment horizontal="left" vertical="center"/>
    </xf>
    <xf numFmtId="49" fontId="8" fillId="17" borderId="3" xfId="4" applyNumberFormat="1" applyFont="1" applyFill="1" applyBorder="1" applyAlignment="1">
      <alignment horizontal="left" vertical="center"/>
    </xf>
    <xf numFmtId="49" fontId="8" fillId="17" borderId="5" xfId="4" applyNumberFormat="1" applyFont="1" applyFill="1" applyBorder="1" applyAlignment="1">
      <alignment horizontal="center" vertical="center"/>
    </xf>
    <xf numFmtId="4" fontId="9" fillId="2" borderId="0" xfId="4" applyNumberFormat="1" applyFont="1" applyFill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10" fontId="15" fillId="10" borderId="17" xfId="2" applyNumberFormat="1" applyFont="1" applyFill="1" applyBorder="1" applyAlignment="1">
      <alignment vertical="center"/>
    </xf>
    <xf numFmtId="10" fontId="6" fillId="10" borderId="17" xfId="2" applyNumberFormat="1" applyFont="1" applyFill="1" applyBorder="1" applyAlignment="1">
      <alignment vertical="center"/>
    </xf>
    <xf numFmtId="10" fontId="4" fillId="2" borderId="0" xfId="0" applyNumberFormat="1" applyFont="1" applyFill="1" applyAlignment="1">
      <alignment vertical="center"/>
    </xf>
    <xf numFmtId="0" fontId="0" fillId="0" borderId="3" xfId="0" applyBorder="1">
      <alignment vertical="top"/>
    </xf>
    <xf numFmtId="0" fontId="0" fillId="3" borderId="3" xfId="0" applyFill="1" applyBorder="1">
      <alignment vertical="top"/>
    </xf>
    <xf numFmtId="165" fontId="0" fillId="0" borderId="8" xfId="1" applyNumberFormat="1" applyFont="1" applyBorder="1" applyAlignment="1">
      <alignment vertical="top"/>
    </xf>
    <xf numFmtId="165" fontId="0" fillId="3" borderId="8" xfId="1" applyNumberFormat="1" applyFont="1" applyFill="1" applyBorder="1" applyAlignment="1">
      <alignment vertical="top"/>
    </xf>
    <xf numFmtId="0" fontId="16" fillId="0" borderId="5" xfId="0" applyFont="1" applyBorder="1" applyAlignment="1">
      <alignment horizontal="center" vertical="top"/>
    </xf>
    <xf numFmtId="165" fontId="16" fillId="0" borderId="9" xfId="1" applyNumberFormat="1" applyFont="1" applyBorder="1" applyAlignment="1">
      <alignment vertical="top"/>
    </xf>
    <xf numFmtId="165" fontId="0" fillId="0" borderId="8" xfId="0" applyNumberFormat="1" applyBorder="1">
      <alignment vertical="top"/>
    </xf>
    <xf numFmtId="10" fontId="0" fillId="0" borderId="4" xfId="2" applyNumberFormat="1" applyFont="1" applyBorder="1" applyAlignment="1">
      <alignment vertical="top"/>
    </xf>
    <xf numFmtId="165" fontId="0" fillId="3" borderId="8" xfId="0" applyNumberFormat="1" applyFill="1" applyBorder="1">
      <alignment vertical="top"/>
    </xf>
    <xf numFmtId="10" fontId="0" fillId="3" borderId="4" xfId="2" applyNumberFormat="1" applyFont="1" applyFill="1" applyBorder="1" applyAlignment="1">
      <alignment vertical="top"/>
    </xf>
    <xf numFmtId="165" fontId="16" fillId="0" borderId="9" xfId="0" applyNumberFormat="1" applyFont="1" applyBorder="1" applyAlignment="1">
      <alignment horizontal="center" vertical="top"/>
    </xf>
    <xf numFmtId="10" fontId="16" fillId="0" borderId="6" xfId="2" applyNumberFormat="1" applyFont="1" applyBorder="1" applyAlignment="1">
      <alignment vertical="top"/>
    </xf>
    <xf numFmtId="43" fontId="4" fillId="5" borderId="8" xfId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43" fontId="4" fillId="6" borderId="8" xfId="1" applyFont="1" applyFill="1" applyBorder="1" applyAlignment="1">
      <alignment vertical="center"/>
    </xf>
    <xf numFmtId="49" fontId="4" fillId="6" borderId="8" xfId="0" applyNumberFormat="1" applyFont="1" applyFill="1" applyBorder="1" applyAlignment="1">
      <alignment vertical="center"/>
    </xf>
    <xf numFmtId="43" fontId="4" fillId="7" borderId="8" xfId="1" applyFont="1" applyFill="1" applyBorder="1" applyAlignment="1">
      <alignment vertical="center"/>
    </xf>
    <xf numFmtId="43" fontId="4" fillId="8" borderId="8" xfId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horizontal="center" vertical="center"/>
    </xf>
    <xf numFmtId="43" fontId="4" fillId="5" borderId="4" xfId="1" applyFont="1" applyFill="1" applyBorder="1" applyAlignment="1">
      <alignment vertical="center"/>
    </xf>
    <xf numFmtId="49" fontId="4" fillId="6" borderId="3" xfId="0" applyNumberFormat="1" applyFont="1" applyFill="1" applyBorder="1" applyAlignment="1">
      <alignment horizontal="center" vertical="center"/>
    </xf>
    <xf numFmtId="43" fontId="4" fillId="6" borderId="4" xfId="1" applyFont="1" applyFill="1" applyBorder="1" applyAlignment="1">
      <alignment vertical="center"/>
    </xf>
    <xf numFmtId="0" fontId="5" fillId="6" borderId="3" xfId="0" applyNumberFormat="1" applyFont="1" applyFill="1" applyBorder="1" applyAlignment="1">
      <alignment horizontal="center" vertical="center"/>
    </xf>
    <xf numFmtId="0" fontId="0" fillId="0" borderId="8" xfId="0" applyBorder="1">
      <alignment vertical="top"/>
    </xf>
    <xf numFmtId="49" fontId="5" fillId="5" borderId="3" xfId="0" applyNumberFormat="1" applyFont="1" applyFill="1" applyBorder="1" applyAlignment="1">
      <alignment horizontal="center" vertical="center"/>
    </xf>
    <xf numFmtId="0" fontId="0" fillId="3" borderId="8" xfId="0" applyFill="1" applyBorder="1">
      <alignment vertical="top"/>
    </xf>
    <xf numFmtId="49" fontId="5" fillId="6" borderId="3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3" fontId="5" fillId="3" borderId="7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5" fillId="24" borderId="3" xfId="0" applyNumberFormat="1" applyFont="1" applyFill="1" applyBorder="1" applyAlignment="1">
      <alignment horizontal="center" vertical="center"/>
    </xf>
    <xf numFmtId="43" fontId="4" fillId="24" borderId="8" xfId="1" applyFont="1" applyFill="1" applyBorder="1" applyAlignment="1">
      <alignment vertical="center"/>
    </xf>
    <xf numFmtId="43" fontId="4" fillId="24" borderId="4" xfId="1" applyFont="1" applyFill="1" applyBorder="1" applyAlignment="1">
      <alignment vertical="center"/>
    </xf>
    <xf numFmtId="49" fontId="5" fillId="25" borderId="3" xfId="0" applyNumberFormat="1" applyFont="1" applyFill="1" applyBorder="1" applyAlignment="1">
      <alignment horizontal="center" vertical="center"/>
    </xf>
    <xf numFmtId="43" fontId="4" fillId="25" borderId="8" xfId="1" applyFont="1" applyFill="1" applyBorder="1" applyAlignment="1">
      <alignment vertical="center"/>
    </xf>
    <xf numFmtId="43" fontId="4" fillId="25" borderId="4" xfId="1" applyFont="1" applyFill="1" applyBorder="1" applyAlignment="1">
      <alignment vertical="center"/>
    </xf>
    <xf numFmtId="49" fontId="5" fillId="5" borderId="9" xfId="0" applyNumberFormat="1" applyFont="1" applyFill="1" applyBorder="1" applyAlignment="1">
      <alignment vertical="center"/>
    </xf>
    <xf numFmtId="43" fontId="5" fillId="5" borderId="9" xfId="1" applyFont="1" applyFill="1" applyBorder="1" applyAlignment="1">
      <alignment vertical="center"/>
    </xf>
    <xf numFmtId="43" fontId="5" fillId="5" borderId="6" xfId="1" applyFont="1" applyFill="1" applyBorder="1" applyAlignment="1">
      <alignment vertical="center"/>
    </xf>
    <xf numFmtId="0" fontId="16" fillId="0" borderId="0" xfId="0" applyFont="1">
      <alignment vertical="top"/>
    </xf>
    <xf numFmtId="0" fontId="16" fillId="0" borderId="44" xfId="0" applyFont="1" applyBorder="1" applyAlignment="1">
      <alignment horizontal="center" vertical="top"/>
    </xf>
    <xf numFmtId="0" fontId="16" fillId="3" borderId="1" xfId="0" applyFont="1" applyFill="1" applyBorder="1" applyAlignment="1">
      <alignment horizontal="center" vertical="top"/>
    </xf>
    <xf numFmtId="0" fontId="16" fillId="3" borderId="7" xfId="0" applyFont="1" applyFill="1" applyBorder="1" applyAlignment="1">
      <alignment horizontal="center" vertical="top"/>
    </xf>
    <xf numFmtId="0" fontId="8" fillId="26" borderId="3" xfId="0" applyNumberFormat="1" applyFont="1" applyFill="1" applyBorder="1" applyAlignment="1">
      <alignment vertical="center"/>
    </xf>
    <xf numFmtId="164" fontId="5" fillId="26" borderId="16" xfId="1" applyNumberFormat="1" applyFont="1" applyFill="1" applyBorder="1" applyAlignment="1">
      <alignment vertical="center"/>
    </xf>
    <xf numFmtId="164" fontId="5" fillId="26" borderId="8" xfId="1" applyNumberFormat="1" applyFont="1" applyFill="1" applyBorder="1" applyAlignment="1">
      <alignment vertical="center"/>
    </xf>
    <xf numFmtId="164" fontId="5" fillId="26" borderId="17" xfId="1" applyNumberFormat="1" applyFont="1" applyFill="1" applyBorder="1" applyAlignment="1">
      <alignment vertical="center"/>
    </xf>
    <xf numFmtId="10" fontId="5" fillId="26" borderId="17" xfId="2" applyNumberFormat="1" applyFont="1" applyFill="1" applyBorder="1" applyAlignment="1">
      <alignment vertical="center"/>
    </xf>
    <xf numFmtId="164" fontId="5" fillId="26" borderId="12" xfId="1" applyNumberFormat="1" applyFont="1" applyFill="1" applyBorder="1" applyAlignment="1">
      <alignment vertical="center"/>
    </xf>
    <xf numFmtId="10" fontId="5" fillId="26" borderId="8" xfId="2" applyNumberFormat="1" applyFont="1" applyFill="1" applyBorder="1" applyAlignment="1">
      <alignment vertical="center"/>
    </xf>
    <xf numFmtId="164" fontId="5" fillId="26" borderId="4" xfId="1" applyNumberFormat="1" applyFont="1" applyFill="1" applyBorder="1" applyAlignment="1">
      <alignment vertical="center"/>
    </xf>
    <xf numFmtId="0" fontId="8" fillId="26" borderId="3" xfId="0" applyFont="1" applyFill="1" applyBorder="1" applyAlignment="1">
      <alignment vertical="center"/>
    </xf>
    <xf numFmtId="164" fontId="4" fillId="26" borderId="16" xfId="1" applyNumberFormat="1" applyFont="1" applyFill="1" applyBorder="1" applyAlignment="1">
      <alignment vertical="center"/>
    </xf>
    <xf numFmtId="164" fontId="4" fillId="26" borderId="8" xfId="1" applyNumberFormat="1" applyFont="1" applyFill="1" applyBorder="1" applyAlignment="1">
      <alignment vertical="center"/>
    </xf>
    <xf numFmtId="164" fontId="4" fillId="26" borderId="17" xfId="1" applyNumberFormat="1" applyFont="1" applyFill="1" applyBorder="1" applyAlignment="1">
      <alignment vertical="center"/>
    </xf>
    <xf numFmtId="10" fontId="4" fillId="26" borderId="17" xfId="2" applyNumberFormat="1" applyFont="1" applyFill="1" applyBorder="1" applyAlignment="1">
      <alignment vertical="center"/>
    </xf>
    <xf numFmtId="164" fontId="4" fillId="26" borderId="12" xfId="1" applyNumberFormat="1" applyFont="1" applyFill="1" applyBorder="1" applyAlignment="1">
      <alignment vertical="center"/>
    </xf>
    <xf numFmtId="10" fontId="4" fillId="26" borderId="8" xfId="2" applyNumberFormat="1" applyFont="1" applyFill="1" applyBorder="1" applyAlignment="1">
      <alignment vertical="center"/>
    </xf>
    <xf numFmtId="164" fontId="4" fillId="26" borderId="4" xfId="1" applyNumberFormat="1" applyFont="1" applyFill="1" applyBorder="1" applyAlignment="1">
      <alignment vertical="center"/>
    </xf>
    <xf numFmtId="49" fontId="8" fillId="26" borderId="3" xfId="0" applyNumberFormat="1" applyFont="1" applyFill="1" applyBorder="1" applyAlignment="1">
      <alignment vertical="center"/>
    </xf>
    <xf numFmtId="164" fontId="4" fillId="26" borderId="20" xfId="1" applyNumberFormat="1" applyFont="1" applyFill="1" applyBorder="1" applyAlignment="1">
      <alignment vertical="center"/>
    </xf>
    <xf numFmtId="164" fontId="4" fillId="26" borderId="21" xfId="1" applyNumberFormat="1" applyFont="1" applyFill="1" applyBorder="1" applyAlignment="1">
      <alignment vertical="center"/>
    </xf>
    <xf numFmtId="164" fontId="4" fillId="26" borderId="22" xfId="1" applyNumberFormat="1" applyFont="1" applyFill="1" applyBorder="1" applyAlignment="1">
      <alignment vertical="center"/>
    </xf>
    <xf numFmtId="164" fontId="4" fillId="26" borderId="23" xfId="1" applyNumberFormat="1" applyFont="1" applyFill="1" applyBorder="1" applyAlignment="1">
      <alignment vertical="center"/>
    </xf>
    <xf numFmtId="43" fontId="4" fillId="26" borderId="24" xfId="1" applyFont="1" applyFill="1" applyBorder="1" applyAlignment="1">
      <alignment vertical="center"/>
    </xf>
    <xf numFmtId="49" fontId="8" fillId="9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vertical="top" wrapText="1" readingOrder="1"/>
    </xf>
    <xf numFmtId="0" fontId="13" fillId="4" borderId="43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top"/>
    </xf>
    <xf numFmtId="0" fontId="16" fillId="3" borderId="46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8" fillId="9" borderId="42" xfId="4" applyFont="1" applyFill="1" applyBorder="1" applyAlignment="1">
      <alignment horizontal="center" vertical="center"/>
    </xf>
    <xf numFmtId="0" fontId="8" fillId="9" borderId="41" xfId="4" applyFont="1" applyFill="1" applyBorder="1" applyAlignment="1">
      <alignment horizontal="center" vertical="center"/>
    </xf>
    <xf numFmtId="0" fontId="8" fillId="9" borderId="40" xfId="4" applyFont="1" applyFill="1" applyBorder="1" applyAlignment="1">
      <alignment horizontal="center" vertical="center"/>
    </xf>
  </cellXfs>
  <cellStyles count="6">
    <cellStyle name="Normal" xfId="0" builtinId="0"/>
    <cellStyle name="Normal 2" xfId="3"/>
    <cellStyle name="Normal 3" xfId="4"/>
    <cellStyle name="Porcentagem" xfId="2" builtinId="5"/>
    <cellStyle name="Separador de milhares" xfId="1" builtinId="3"/>
    <cellStyle name="Vírgula 2" xf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2E2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711720</xdr:colOff>
      <xdr:row>3</xdr:row>
      <xdr:rowOff>80640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6250" y="0"/>
          <a:ext cx="1083195" cy="7188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711720</xdr:colOff>
      <xdr:row>4</xdr:row>
      <xdr:rowOff>71115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6250" y="0"/>
          <a:ext cx="711720" cy="71881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276225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575" y="28575"/>
          <a:ext cx="857250" cy="9239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5</xdr:row>
      <xdr:rowOff>76200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847724" cy="8858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711720</xdr:colOff>
      <xdr:row>4</xdr:row>
      <xdr:rowOff>71115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711720" cy="71881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showGridLines="0" tabSelected="1" showOutlineSymbols="0" zoomScaleNormal="100" workbookViewId="0">
      <selection activeCell="A8" sqref="A8:O8"/>
    </sheetView>
  </sheetViews>
  <sheetFormatPr defaultRowHeight="12.75" outlineLevelRow="2"/>
  <cols>
    <col min="1" max="1" width="56.42578125" style="4" customWidth="1"/>
    <col min="2" max="2" width="14.5703125" style="4" bestFit="1" customWidth="1"/>
    <col min="3" max="4" width="13.42578125" style="4" bestFit="1" customWidth="1"/>
    <col min="5" max="5" width="13.42578125" style="4" customWidth="1"/>
    <col min="6" max="6" width="12" style="4" customWidth="1"/>
    <col min="7" max="8" width="13.42578125" style="4" bestFit="1" customWidth="1"/>
    <col min="9" max="9" width="9.5703125" style="4" customWidth="1"/>
    <col min="10" max="10" width="9.7109375" style="4" customWidth="1"/>
    <col min="11" max="11" width="13.5703125" style="4" bestFit="1" customWidth="1"/>
    <col min="12" max="12" width="11.28515625" style="4" bestFit="1" customWidth="1"/>
    <col min="13" max="13" width="13.42578125" style="4" bestFit="1" customWidth="1"/>
    <col min="14" max="14" width="8.85546875" style="4" bestFit="1" customWidth="1"/>
    <col min="15" max="15" width="12.42578125" style="4" bestFit="1" customWidth="1"/>
    <col min="16" max="16384" width="9.140625" style="4"/>
  </cols>
  <sheetData>
    <row r="1" spans="1:15" ht="19.5" customHeight="1"/>
    <row r="2" spans="1:15" ht="15" customHeight="1"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15.75" customHeight="1"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 ht="13.5" customHeight="1">
      <c r="C4" s="202"/>
      <c r="D4" s="202"/>
      <c r="E4" s="202"/>
      <c r="F4" s="202"/>
      <c r="G4" s="202"/>
      <c r="H4" s="202"/>
      <c r="I4" s="13"/>
      <c r="J4" s="13"/>
    </row>
    <row r="5" spans="1:15" ht="12.95" customHeight="1">
      <c r="A5" s="5" t="s">
        <v>455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95" customHeight="1">
      <c r="A6" s="5" t="s">
        <v>0</v>
      </c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/>
    </row>
    <row r="7" spans="1:15" ht="12.95" customHeight="1">
      <c r="A7" s="2" t="s">
        <v>8</v>
      </c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</row>
    <row r="8" spans="1:15" ht="12.95" customHeight="1">
      <c r="A8" s="203" t="s">
        <v>435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15" s="7" customFormat="1" ht="36" customHeight="1">
      <c r="A9" s="17" t="s">
        <v>1</v>
      </c>
      <c r="B9" s="15" t="s">
        <v>2</v>
      </c>
      <c r="C9" s="16" t="s">
        <v>3</v>
      </c>
      <c r="D9" s="17" t="s">
        <v>4</v>
      </c>
      <c r="E9" s="15" t="s">
        <v>80</v>
      </c>
      <c r="F9" s="32" t="s">
        <v>120</v>
      </c>
      <c r="G9" s="18" t="s">
        <v>5</v>
      </c>
      <c r="H9" s="14" t="s">
        <v>81</v>
      </c>
      <c r="I9" s="35" t="s">
        <v>121</v>
      </c>
      <c r="J9" s="32" t="s">
        <v>122</v>
      </c>
      <c r="K9" s="18" t="s">
        <v>82</v>
      </c>
      <c r="L9" s="19" t="s">
        <v>118</v>
      </c>
      <c r="M9" s="16" t="s">
        <v>83</v>
      </c>
      <c r="N9" s="38" t="s">
        <v>119</v>
      </c>
      <c r="O9" s="20" t="s">
        <v>123</v>
      </c>
    </row>
    <row r="10" spans="1:15" ht="12.95" customHeight="1" outlineLevel="2">
      <c r="A10" s="129" t="s">
        <v>84</v>
      </c>
      <c r="B10" s="22">
        <v>13540320</v>
      </c>
      <c r="C10" s="23">
        <v>4343671.8499999996</v>
      </c>
      <c r="D10" s="24">
        <v>9565411.1999999993</v>
      </c>
      <c r="E10" s="22">
        <f>G10-B10</f>
        <v>-5221739.3499999996</v>
      </c>
      <c r="F10" s="33">
        <f>E10/B10</f>
        <v>-0.38564371816914222</v>
      </c>
      <c r="G10" s="25">
        <v>8318580.6500000004</v>
      </c>
      <c r="H10" s="23">
        <v>8312429.5</v>
      </c>
      <c r="I10" s="36">
        <f>H10/G10</f>
        <v>0.9992605529406029</v>
      </c>
      <c r="J10" s="131">
        <f>H10/$H$51</f>
        <v>4.4923432759208667E-2</v>
      </c>
      <c r="K10" s="25">
        <v>8312429.5</v>
      </c>
      <c r="L10" s="23">
        <v>0</v>
      </c>
      <c r="M10" s="23">
        <v>8132120.0199999996</v>
      </c>
      <c r="N10" s="36">
        <f>M10/K10</f>
        <v>0.97830845001452338</v>
      </c>
      <c r="O10" s="26">
        <f>G10-H10</f>
        <v>6151.1500000003725</v>
      </c>
    </row>
    <row r="11" spans="1:15" s="9" customFormat="1" ht="12.95" customHeight="1" outlineLevel="2">
      <c r="A11" s="21" t="s">
        <v>85</v>
      </c>
      <c r="B11" s="22">
        <v>2334480</v>
      </c>
      <c r="C11" s="23">
        <v>3211569.08</v>
      </c>
      <c r="D11" s="24">
        <v>3805766.83</v>
      </c>
      <c r="E11" s="22">
        <f t="shared" ref="E11:E49" si="0">G11-B11</f>
        <v>-594197.75</v>
      </c>
      <c r="F11" s="33">
        <f t="shared" ref="F11:F51" si="1">E11/B11</f>
        <v>-0.25453109471916657</v>
      </c>
      <c r="G11" s="25">
        <v>1740282.25</v>
      </c>
      <c r="H11" s="23">
        <v>1718570.47</v>
      </c>
      <c r="I11" s="36">
        <f t="shared" ref="I11:I51" si="2">H11/G11</f>
        <v>0.98752398928392215</v>
      </c>
      <c r="J11" s="33">
        <f t="shared" ref="J11:J50" si="3">H11/$H$51</f>
        <v>9.2877882394078216E-3</v>
      </c>
      <c r="K11" s="25">
        <v>1697211.69</v>
      </c>
      <c r="L11" s="23">
        <v>21358.78</v>
      </c>
      <c r="M11" s="23">
        <v>1534735.58</v>
      </c>
      <c r="N11" s="36">
        <f t="shared" ref="N11:N51" si="4">M11/K11</f>
        <v>0.9042688010238723</v>
      </c>
      <c r="O11" s="26">
        <f t="shared" ref="O11:O49" si="5">G11-H11</f>
        <v>21711.780000000028</v>
      </c>
    </row>
    <row r="12" spans="1:15" s="9" customFormat="1" ht="12.95" customHeight="1" outlineLevel="1">
      <c r="A12" s="178" t="s">
        <v>124</v>
      </c>
      <c r="B12" s="179">
        <f>SUBTOTAL(9,B10:B11)</f>
        <v>15874800</v>
      </c>
      <c r="C12" s="180">
        <f>SUBTOTAL(9,C10:C11)</f>
        <v>7555240.9299999997</v>
      </c>
      <c r="D12" s="181">
        <f>SUBTOTAL(9,D10:D11)</f>
        <v>13371178.029999999</v>
      </c>
      <c r="E12" s="179">
        <f>SUBTOTAL(9,E10:E11)</f>
        <v>-5815937.0999999996</v>
      </c>
      <c r="F12" s="182">
        <f t="shared" si="1"/>
        <v>-0.36636285811474789</v>
      </c>
      <c r="G12" s="183">
        <f>SUBTOTAL(9,G10:G11)</f>
        <v>10058862.9</v>
      </c>
      <c r="H12" s="180">
        <f>SUBTOTAL(9,H10:H11)</f>
        <v>10030999.970000001</v>
      </c>
      <c r="I12" s="184">
        <f t="shared" si="2"/>
        <v>0.99723001195294159</v>
      </c>
      <c r="J12" s="182">
        <f t="shared" si="3"/>
        <v>5.4211220998616493E-2</v>
      </c>
      <c r="K12" s="183">
        <f>SUBTOTAL(9,K10:K11)</f>
        <v>10009641.189999999</v>
      </c>
      <c r="L12" s="180">
        <f>SUBTOTAL(9,L10:L11)</f>
        <v>21358.78</v>
      </c>
      <c r="M12" s="180">
        <f>SUBTOTAL(9,M10:M11)</f>
        <v>9666855.5999999996</v>
      </c>
      <c r="N12" s="184">
        <f t="shared" si="4"/>
        <v>0.96575445777792157</v>
      </c>
      <c r="O12" s="185">
        <f>SUBTOTAL(9,O10:O11)</f>
        <v>27862.9300000004</v>
      </c>
    </row>
    <row r="13" spans="1:15" s="9" customFormat="1" ht="12.95" customHeight="1" outlineLevel="2">
      <c r="A13" s="21" t="s">
        <v>86</v>
      </c>
      <c r="B13" s="22">
        <v>1500000</v>
      </c>
      <c r="C13" s="23">
        <v>330000</v>
      </c>
      <c r="D13" s="24">
        <v>1182300</v>
      </c>
      <c r="E13" s="22">
        <f t="shared" si="0"/>
        <v>-852300</v>
      </c>
      <c r="F13" s="33">
        <f t="shared" si="1"/>
        <v>-0.56820000000000004</v>
      </c>
      <c r="G13" s="25">
        <v>647700</v>
      </c>
      <c r="H13" s="23">
        <v>632124</v>
      </c>
      <c r="I13" s="36">
        <f t="shared" si="2"/>
        <v>0.97595182955071791</v>
      </c>
      <c r="J13" s="33">
        <f t="shared" si="3"/>
        <v>3.4162310801531632E-3</v>
      </c>
      <c r="K13" s="25">
        <v>632124</v>
      </c>
      <c r="L13" s="23">
        <v>0</v>
      </c>
      <c r="M13" s="23">
        <v>632124</v>
      </c>
      <c r="N13" s="36">
        <f t="shared" si="4"/>
        <v>1</v>
      </c>
      <c r="O13" s="26">
        <f t="shared" si="5"/>
        <v>15576</v>
      </c>
    </row>
    <row r="14" spans="1:15" ht="12.95" customHeight="1" outlineLevel="2">
      <c r="A14" s="21" t="s">
        <v>87</v>
      </c>
      <c r="B14" s="22">
        <v>115000</v>
      </c>
      <c r="C14" s="23">
        <v>84600</v>
      </c>
      <c r="D14" s="24">
        <v>199600</v>
      </c>
      <c r="E14" s="22">
        <f t="shared" si="0"/>
        <v>-115000</v>
      </c>
      <c r="F14" s="33">
        <f t="shared" si="1"/>
        <v>-1</v>
      </c>
      <c r="G14" s="25">
        <v>0</v>
      </c>
      <c r="H14" s="23">
        <v>0</v>
      </c>
      <c r="I14" s="36"/>
      <c r="J14" s="33">
        <f t="shared" si="3"/>
        <v>0</v>
      </c>
      <c r="K14" s="25">
        <v>0</v>
      </c>
      <c r="L14" s="23">
        <v>0</v>
      </c>
      <c r="M14" s="23">
        <v>0</v>
      </c>
      <c r="N14" s="36"/>
      <c r="O14" s="26">
        <f t="shared" si="5"/>
        <v>0</v>
      </c>
    </row>
    <row r="15" spans="1:15" ht="12.95" customHeight="1" outlineLevel="2">
      <c r="A15" s="21" t="s">
        <v>88</v>
      </c>
      <c r="B15" s="22">
        <v>161962</v>
      </c>
      <c r="C15" s="23">
        <v>119800</v>
      </c>
      <c r="D15" s="24">
        <v>114849.65</v>
      </c>
      <c r="E15" s="22">
        <f t="shared" si="0"/>
        <v>4950.3500000000058</v>
      </c>
      <c r="F15" s="33">
        <f t="shared" si="1"/>
        <v>3.0564885590447177E-2</v>
      </c>
      <c r="G15" s="25">
        <v>166912.35</v>
      </c>
      <c r="H15" s="23">
        <v>33465.57</v>
      </c>
      <c r="I15" s="36">
        <f t="shared" si="2"/>
        <v>0.20049786609558848</v>
      </c>
      <c r="J15" s="33">
        <f t="shared" si="3"/>
        <v>1.8086027480216112E-4</v>
      </c>
      <c r="K15" s="25">
        <v>33465.57</v>
      </c>
      <c r="L15" s="23">
        <v>0</v>
      </c>
      <c r="M15" s="23">
        <v>33465.57</v>
      </c>
      <c r="N15" s="36">
        <f t="shared" si="4"/>
        <v>1</v>
      </c>
      <c r="O15" s="26">
        <f t="shared" si="5"/>
        <v>133446.78</v>
      </c>
    </row>
    <row r="16" spans="1:15" s="8" customFormat="1" ht="24" outlineLevel="2">
      <c r="A16" s="39" t="s">
        <v>114</v>
      </c>
      <c r="B16" s="22">
        <v>336716</v>
      </c>
      <c r="C16" s="23">
        <v>573100</v>
      </c>
      <c r="D16" s="24">
        <v>353318.31</v>
      </c>
      <c r="E16" s="22">
        <f t="shared" si="0"/>
        <v>219781.68999999994</v>
      </c>
      <c r="F16" s="33">
        <f t="shared" si="1"/>
        <v>0.65272125470723086</v>
      </c>
      <c r="G16" s="25">
        <v>556497.68999999994</v>
      </c>
      <c r="H16" s="23">
        <v>151863.84</v>
      </c>
      <c r="I16" s="36">
        <f t="shared" si="2"/>
        <v>0.27289213006436741</v>
      </c>
      <c r="J16" s="33">
        <f t="shared" si="3"/>
        <v>8.2072816434656355E-4</v>
      </c>
      <c r="K16" s="25">
        <v>140351.84</v>
      </c>
      <c r="L16" s="23">
        <v>11512</v>
      </c>
      <c r="M16" s="23">
        <v>131987.84</v>
      </c>
      <c r="N16" s="36">
        <f t="shared" si="4"/>
        <v>0.94040690880860556</v>
      </c>
      <c r="O16" s="26">
        <f t="shared" si="5"/>
        <v>404633.85</v>
      </c>
    </row>
    <row r="17" spans="1:15" s="8" customFormat="1" ht="12.95" customHeight="1" outlineLevel="2">
      <c r="A17" s="21" t="s">
        <v>89</v>
      </c>
      <c r="B17" s="22">
        <v>335800</v>
      </c>
      <c r="C17" s="23">
        <v>0</v>
      </c>
      <c r="D17" s="24">
        <v>0</v>
      </c>
      <c r="E17" s="22">
        <f t="shared" si="0"/>
        <v>0</v>
      </c>
      <c r="F17" s="33">
        <f t="shared" si="1"/>
        <v>0</v>
      </c>
      <c r="G17" s="25">
        <v>335800</v>
      </c>
      <c r="H17" s="23">
        <v>0</v>
      </c>
      <c r="I17" s="36">
        <f t="shared" si="2"/>
        <v>0</v>
      </c>
      <c r="J17" s="33">
        <f t="shared" si="3"/>
        <v>0</v>
      </c>
      <c r="K17" s="25">
        <v>0</v>
      </c>
      <c r="L17" s="23">
        <v>0</v>
      </c>
      <c r="M17" s="23">
        <v>0</v>
      </c>
      <c r="N17" s="36"/>
      <c r="O17" s="26">
        <f t="shared" si="5"/>
        <v>335800</v>
      </c>
    </row>
    <row r="18" spans="1:15" s="8" customFormat="1" ht="12.95" customHeight="1" outlineLevel="2">
      <c r="A18" s="21" t="s">
        <v>115</v>
      </c>
      <c r="B18" s="22">
        <v>2756447</v>
      </c>
      <c r="C18" s="23">
        <v>14235161.689999999</v>
      </c>
      <c r="D18" s="24">
        <v>1404880.67</v>
      </c>
      <c r="E18" s="22">
        <f t="shared" si="0"/>
        <v>12830281.02</v>
      </c>
      <c r="F18" s="33">
        <f t="shared" si="1"/>
        <v>4.6546445551102558</v>
      </c>
      <c r="G18" s="25">
        <v>15586728.02</v>
      </c>
      <c r="H18" s="23">
        <v>14899954.140000001</v>
      </c>
      <c r="I18" s="36">
        <f t="shared" si="2"/>
        <v>0.95593854726156957</v>
      </c>
      <c r="J18" s="33">
        <f t="shared" si="3"/>
        <v>8.0524843900761242E-2</v>
      </c>
      <c r="K18" s="25">
        <v>14899954.140000001</v>
      </c>
      <c r="L18" s="23">
        <v>0</v>
      </c>
      <c r="M18" s="23">
        <v>14899954.140000001</v>
      </c>
      <c r="N18" s="36">
        <f t="shared" si="4"/>
        <v>1</v>
      </c>
      <c r="O18" s="26">
        <f t="shared" si="5"/>
        <v>686773.87999999896</v>
      </c>
    </row>
    <row r="19" spans="1:15" s="8" customFormat="1" ht="12.95" customHeight="1" outlineLevel="2">
      <c r="A19" s="21" t="s">
        <v>90</v>
      </c>
      <c r="B19" s="22">
        <v>183084</v>
      </c>
      <c r="C19" s="23">
        <v>221575.76</v>
      </c>
      <c r="D19" s="24">
        <v>222674.2</v>
      </c>
      <c r="E19" s="22">
        <f t="shared" si="0"/>
        <v>-1098.4400000000023</v>
      </c>
      <c r="F19" s="33">
        <f t="shared" si="1"/>
        <v>-5.9996504336807272E-3</v>
      </c>
      <c r="G19" s="25">
        <v>181985.56</v>
      </c>
      <c r="H19" s="23">
        <v>134342.01</v>
      </c>
      <c r="I19" s="36">
        <f t="shared" si="2"/>
        <v>0.73820148148017906</v>
      </c>
      <c r="J19" s="33">
        <f t="shared" si="3"/>
        <v>7.2603373694440823E-4</v>
      </c>
      <c r="K19" s="25">
        <v>128055.09</v>
      </c>
      <c r="L19" s="23">
        <v>6286.92</v>
      </c>
      <c r="M19" s="23">
        <v>114341.21</v>
      </c>
      <c r="N19" s="36">
        <f t="shared" si="4"/>
        <v>0.89290640457946657</v>
      </c>
      <c r="O19" s="26">
        <f t="shared" si="5"/>
        <v>47643.549999999988</v>
      </c>
    </row>
    <row r="20" spans="1:15" s="8" customFormat="1" ht="12.95" customHeight="1" outlineLevel="1">
      <c r="A20" s="186" t="s">
        <v>125</v>
      </c>
      <c r="B20" s="179">
        <f>SUBTOTAL(9,B13:B19)</f>
        <v>5389009</v>
      </c>
      <c r="C20" s="180">
        <f>SUBTOTAL(9,C13:C19)</f>
        <v>15564237.449999999</v>
      </c>
      <c r="D20" s="181">
        <f>SUBTOTAL(9,D13:D19)</f>
        <v>3477622.83</v>
      </c>
      <c r="E20" s="179">
        <f>SUBTOTAL(9,E13:E19)</f>
        <v>12086614.619999999</v>
      </c>
      <c r="F20" s="182">
        <f t="shared" si="1"/>
        <v>2.2428269501869451</v>
      </c>
      <c r="G20" s="183">
        <f>SUBTOTAL(9,G13:G19)</f>
        <v>17475623.619999997</v>
      </c>
      <c r="H20" s="180">
        <f>SUBTOTAL(9,H13:H19)</f>
        <v>15851749.560000001</v>
      </c>
      <c r="I20" s="184">
        <f t="shared" si="2"/>
        <v>0.90707776184069611</v>
      </c>
      <c r="J20" s="182">
        <f t="shared" si="3"/>
        <v>8.5668697157007534E-2</v>
      </c>
      <c r="K20" s="183">
        <f>SUBTOTAL(9,K13:K19)</f>
        <v>15833950.640000001</v>
      </c>
      <c r="L20" s="180">
        <f>SUBTOTAL(9,L13:L19)</f>
        <v>17798.919999999998</v>
      </c>
      <c r="M20" s="180">
        <f>SUBTOTAL(9,M13:M19)</f>
        <v>15811872.760000002</v>
      </c>
      <c r="N20" s="184">
        <f t="shared" si="4"/>
        <v>0.99860566194110612</v>
      </c>
      <c r="O20" s="185">
        <f>SUBTOTAL(9,O13:O19)</f>
        <v>1623874.0599999989</v>
      </c>
    </row>
    <row r="21" spans="1:15" ht="12.95" customHeight="1" outlineLevel="2">
      <c r="A21" s="129" t="s">
        <v>91</v>
      </c>
      <c r="B21" s="22">
        <v>41281953</v>
      </c>
      <c r="C21" s="23">
        <v>23434460.350000001</v>
      </c>
      <c r="D21" s="24">
        <v>17814304.5</v>
      </c>
      <c r="E21" s="22">
        <f t="shared" si="0"/>
        <v>5620155.8500000015</v>
      </c>
      <c r="F21" s="33">
        <f t="shared" si="1"/>
        <v>0.13614074532762541</v>
      </c>
      <c r="G21" s="25">
        <v>46902108.850000001</v>
      </c>
      <c r="H21" s="23">
        <v>46529591.829999998</v>
      </c>
      <c r="I21" s="36">
        <f t="shared" si="2"/>
        <v>0.99205756352680496</v>
      </c>
      <c r="J21" s="131">
        <f t="shared" si="3"/>
        <v>0.25146306382369077</v>
      </c>
      <c r="K21" s="25">
        <v>46529591.829999998</v>
      </c>
      <c r="L21" s="23">
        <v>0</v>
      </c>
      <c r="M21" s="23">
        <v>45482505.469999999</v>
      </c>
      <c r="N21" s="36">
        <f t="shared" si="4"/>
        <v>0.9774963347233816</v>
      </c>
      <c r="O21" s="26">
        <f t="shared" si="5"/>
        <v>372517.02000000328</v>
      </c>
    </row>
    <row r="22" spans="1:15" ht="12.95" customHeight="1" outlineLevel="2">
      <c r="A22" s="21" t="s">
        <v>92</v>
      </c>
      <c r="B22" s="22">
        <v>3102000</v>
      </c>
      <c r="C22" s="23">
        <v>6529207.7300000004</v>
      </c>
      <c r="D22" s="24">
        <v>5259973.7699999996</v>
      </c>
      <c r="E22" s="22">
        <f t="shared" si="0"/>
        <v>1269233.96</v>
      </c>
      <c r="F22" s="33">
        <f t="shared" si="1"/>
        <v>0.40916633139909736</v>
      </c>
      <c r="G22" s="25">
        <v>4371233.96</v>
      </c>
      <c r="H22" s="23">
        <v>4137892.11</v>
      </c>
      <c r="I22" s="36">
        <f t="shared" si="2"/>
        <v>0.9466187689482537</v>
      </c>
      <c r="J22" s="33">
        <f t="shared" si="3"/>
        <v>2.2362694079804835E-2</v>
      </c>
      <c r="K22" s="25">
        <v>3801453.89</v>
      </c>
      <c r="L22" s="23">
        <v>336438.22</v>
      </c>
      <c r="M22" s="23">
        <v>3557575.32</v>
      </c>
      <c r="N22" s="36">
        <f t="shared" si="4"/>
        <v>0.93584597444637152</v>
      </c>
      <c r="O22" s="26">
        <f t="shared" si="5"/>
        <v>233341.85000000009</v>
      </c>
    </row>
    <row r="23" spans="1:15" ht="12.95" customHeight="1" outlineLevel="2">
      <c r="A23" s="21" t="s">
        <v>93</v>
      </c>
      <c r="B23" s="22">
        <v>390000</v>
      </c>
      <c r="C23" s="23">
        <v>0</v>
      </c>
      <c r="D23" s="24">
        <v>390000</v>
      </c>
      <c r="E23" s="22">
        <f t="shared" si="0"/>
        <v>-390000</v>
      </c>
      <c r="F23" s="33">
        <f t="shared" si="1"/>
        <v>-1</v>
      </c>
      <c r="G23" s="25">
        <v>0</v>
      </c>
      <c r="H23" s="23">
        <v>0</v>
      </c>
      <c r="I23" s="36"/>
      <c r="J23" s="33">
        <f t="shared" si="3"/>
        <v>0</v>
      </c>
      <c r="K23" s="25">
        <v>0</v>
      </c>
      <c r="L23" s="23">
        <v>0</v>
      </c>
      <c r="M23" s="23">
        <v>0</v>
      </c>
      <c r="N23" s="36"/>
      <c r="O23" s="26">
        <f t="shared" si="5"/>
        <v>0</v>
      </c>
    </row>
    <row r="24" spans="1:15" ht="12.95" customHeight="1" outlineLevel="2">
      <c r="A24" s="21" t="s">
        <v>94</v>
      </c>
      <c r="B24" s="22">
        <v>245000</v>
      </c>
      <c r="C24" s="23">
        <v>0</v>
      </c>
      <c r="D24" s="24">
        <v>187600</v>
      </c>
      <c r="E24" s="22">
        <f t="shared" si="0"/>
        <v>-187600</v>
      </c>
      <c r="F24" s="33">
        <f t="shared" si="1"/>
        <v>-0.76571428571428568</v>
      </c>
      <c r="G24" s="25">
        <v>57400</v>
      </c>
      <c r="H24" s="23">
        <v>0</v>
      </c>
      <c r="I24" s="36">
        <f t="shared" si="2"/>
        <v>0</v>
      </c>
      <c r="J24" s="33">
        <f t="shared" si="3"/>
        <v>0</v>
      </c>
      <c r="K24" s="25">
        <v>0</v>
      </c>
      <c r="L24" s="23">
        <v>0</v>
      </c>
      <c r="M24" s="23">
        <v>0</v>
      </c>
      <c r="N24" s="36"/>
      <c r="O24" s="26">
        <f t="shared" si="5"/>
        <v>57400</v>
      </c>
    </row>
    <row r="25" spans="1:15" s="8" customFormat="1" ht="12.95" customHeight="1" outlineLevel="2">
      <c r="A25" s="21" t="s">
        <v>95</v>
      </c>
      <c r="B25" s="22">
        <v>618000</v>
      </c>
      <c r="C25" s="23">
        <v>671700</v>
      </c>
      <c r="D25" s="24">
        <v>976401</v>
      </c>
      <c r="E25" s="22">
        <f t="shared" si="0"/>
        <v>-304701</v>
      </c>
      <c r="F25" s="33">
        <f t="shared" si="1"/>
        <v>-0.49304368932038833</v>
      </c>
      <c r="G25" s="25">
        <v>313299</v>
      </c>
      <c r="H25" s="23">
        <v>224007.45</v>
      </c>
      <c r="I25" s="36">
        <f t="shared" si="2"/>
        <v>0.71499573889479384</v>
      </c>
      <c r="J25" s="33">
        <f t="shared" si="3"/>
        <v>1.2106188230091813E-3</v>
      </c>
      <c r="K25" s="25">
        <v>224007.45</v>
      </c>
      <c r="L25" s="23">
        <v>0</v>
      </c>
      <c r="M25" s="23">
        <v>224007.45</v>
      </c>
      <c r="N25" s="36">
        <f t="shared" si="4"/>
        <v>1</v>
      </c>
      <c r="O25" s="26">
        <f t="shared" si="5"/>
        <v>89291.549999999988</v>
      </c>
    </row>
    <row r="26" spans="1:15" s="8" customFormat="1" ht="12.95" customHeight="1" outlineLevel="2">
      <c r="A26" s="21" t="s">
        <v>96</v>
      </c>
      <c r="B26" s="22">
        <v>5004500</v>
      </c>
      <c r="C26" s="23">
        <v>7344084.0999999996</v>
      </c>
      <c r="D26" s="24">
        <v>6715107.9400000004</v>
      </c>
      <c r="E26" s="22">
        <f t="shared" si="0"/>
        <v>628976.16000000015</v>
      </c>
      <c r="F26" s="33">
        <f t="shared" si="1"/>
        <v>0.12568211809371568</v>
      </c>
      <c r="G26" s="25">
        <v>5633476.1600000001</v>
      </c>
      <c r="H26" s="23">
        <v>1851432.73</v>
      </c>
      <c r="I26" s="36">
        <f t="shared" si="2"/>
        <v>0.32864836513304779</v>
      </c>
      <c r="J26" s="33">
        <f t="shared" si="3"/>
        <v>1.0005824861955597E-2</v>
      </c>
      <c r="K26" s="25">
        <v>1829160.25</v>
      </c>
      <c r="L26" s="23">
        <v>22272.48</v>
      </c>
      <c r="M26" s="23">
        <v>1784977.23</v>
      </c>
      <c r="N26" s="36">
        <f t="shared" si="4"/>
        <v>0.97584518906968376</v>
      </c>
      <c r="O26" s="26">
        <f t="shared" si="5"/>
        <v>3782043.43</v>
      </c>
    </row>
    <row r="27" spans="1:15" s="8" customFormat="1" ht="12.95" customHeight="1" outlineLevel="1">
      <c r="A27" s="194" t="s">
        <v>126</v>
      </c>
      <c r="B27" s="179">
        <f>SUBTOTAL(9,B21:B26)</f>
        <v>50641453</v>
      </c>
      <c r="C27" s="180">
        <f>SUBTOTAL(9,C21:C26)</f>
        <v>37979452.18</v>
      </c>
      <c r="D27" s="181">
        <f>SUBTOTAL(9,D21:D26)</f>
        <v>31343387.210000001</v>
      </c>
      <c r="E27" s="179">
        <f>SUBTOTAL(9,E21:E26)</f>
        <v>6636064.9700000016</v>
      </c>
      <c r="F27" s="182">
        <f t="shared" si="1"/>
        <v>0.13104017710550292</v>
      </c>
      <c r="G27" s="183">
        <f>SUBTOTAL(9,G21:G26)</f>
        <v>57277517.969999999</v>
      </c>
      <c r="H27" s="180">
        <f>SUBTOTAL(9,H21:H26)</f>
        <v>52742924.119999997</v>
      </c>
      <c r="I27" s="184">
        <f t="shared" si="2"/>
        <v>0.92083117406771942</v>
      </c>
      <c r="J27" s="182">
        <f t="shared" si="3"/>
        <v>0.28504220158846039</v>
      </c>
      <c r="K27" s="183">
        <f>SUBTOTAL(9,K21:K26)</f>
        <v>52384213.420000002</v>
      </c>
      <c r="L27" s="180">
        <f>SUBTOTAL(9,L21:L26)</f>
        <v>358710.69999999995</v>
      </c>
      <c r="M27" s="180">
        <f>SUBTOTAL(9,M21:M26)</f>
        <v>51049065.469999999</v>
      </c>
      <c r="N27" s="184">
        <f t="shared" si="4"/>
        <v>0.97451239862484507</v>
      </c>
      <c r="O27" s="185">
        <f>SUBTOTAL(9,O21:O26)</f>
        <v>4534593.8500000034</v>
      </c>
    </row>
    <row r="28" spans="1:15" s="8" customFormat="1" ht="12.95" customHeight="1" outlineLevel="2">
      <c r="A28" s="21" t="s">
        <v>97</v>
      </c>
      <c r="B28" s="22">
        <v>3127122</v>
      </c>
      <c r="C28" s="23">
        <v>4322717.08</v>
      </c>
      <c r="D28" s="24">
        <v>5113640.24</v>
      </c>
      <c r="E28" s="22">
        <f t="shared" si="0"/>
        <v>-790923.16000000015</v>
      </c>
      <c r="F28" s="33">
        <f t="shared" si="1"/>
        <v>-0.25292366591389787</v>
      </c>
      <c r="G28" s="25">
        <v>2336198.84</v>
      </c>
      <c r="H28" s="23">
        <v>2098386.61</v>
      </c>
      <c r="I28" s="36">
        <f t="shared" si="2"/>
        <v>0.89820548408456535</v>
      </c>
      <c r="J28" s="33">
        <f t="shared" si="3"/>
        <v>1.1340454650130725E-2</v>
      </c>
      <c r="K28" s="25">
        <v>2031564.41</v>
      </c>
      <c r="L28" s="23">
        <v>66822.2</v>
      </c>
      <c r="M28" s="23">
        <v>1947662.59</v>
      </c>
      <c r="N28" s="36">
        <f t="shared" si="4"/>
        <v>0.95870088115985463</v>
      </c>
      <c r="O28" s="26">
        <f t="shared" si="5"/>
        <v>237812.22999999998</v>
      </c>
    </row>
    <row r="29" spans="1:15" s="8" customFormat="1" ht="12.95" customHeight="1" outlineLevel="2">
      <c r="A29" s="129" t="s">
        <v>98</v>
      </c>
      <c r="B29" s="22">
        <v>25068940</v>
      </c>
      <c r="C29" s="23">
        <v>13680609.210000001</v>
      </c>
      <c r="D29" s="24">
        <v>14665235.060000001</v>
      </c>
      <c r="E29" s="22">
        <f t="shared" si="0"/>
        <v>-984625.85000000149</v>
      </c>
      <c r="F29" s="33">
        <f t="shared" si="1"/>
        <v>-3.9276724504506436E-2</v>
      </c>
      <c r="G29" s="25">
        <v>24084314.149999999</v>
      </c>
      <c r="H29" s="23">
        <v>22265410.940000001</v>
      </c>
      <c r="I29" s="36">
        <f t="shared" si="2"/>
        <v>0.92447768291545906</v>
      </c>
      <c r="J29" s="131">
        <f t="shared" si="3"/>
        <v>0.12033048716013039</v>
      </c>
      <c r="K29" s="25">
        <v>22265410.940000001</v>
      </c>
      <c r="L29" s="23">
        <v>0</v>
      </c>
      <c r="M29" s="23">
        <v>21733098.739999998</v>
      </c>
      <c r="N29" s="36">
        <f t="shared" si="4"/>
        <v>0.97609241520695678</v>
      </c>
      <c r="O29" s="26">
        <f t="shared" si="5"/>
        <v>1818903.2099999972</v>
      </c>
    </row>
    <row r="30" spans="1:15" ht="12.95" customHeight="1" outlineLevel="2">
      <c r="A30" s="129" t="s">
        <v>99</v>
      </c>
      <c r="B30" s="22">
        <v>31568498</v>
      </c>
      <c r="C30" s="23">
        <v>18068242.16</v>
      </c>
      <c r="D30" s="24">
        <v>12812456.42</v>
      </c>
      <c r="E30" s="22">
        <f t="shared" si="0"/>
        <v>5255785.7400000021</v>
      </c>
      <c r="F30" s="33">
        <f t="shared" si="1"/>
        <v>0.16648830552533739</v>
      </c>
      <c r="G30" s="25">
        <v>36824283.740000002</v>
      </c>
      <c r="H30" s="23">
        <v>36678102.07</v>
      </c>
      <c r="I30" s="36">
        <f t="shared" si="2"/>
        <v>0.99603029155890377</v>
      </c>
      <c r="J30" s="131">
        <f t="shared" si="3"/>
        <v>0.1982219821626201</v>
      </c>
      <c r="K30" s="25">
        <v>36678102.07</v>
      </c>
      <c r="L30" s="23">
        <v>0</v>
      </c>
      <c r="M30" s="23">
        <v>36528563.600000001</v>
      </c>
      <c r="N30" s="36">
        <f t="shared" si="4"/>
        <v>0.995922949619514</v>
      </c>
      <c r="O30" s="26">
        <f t="shared" si="5"/>
        <v>146181.67000000179</v>
      </c>
    </row>
    <row r="31" spans="1:15" ht="12.95" customHeight="1" outlineLevel="2">
      <c r="A31" s="21" t="s">
        <v>100</v>
      </c>
      <c r="B31" s="22">
        <v>114500</v>
      </c>
      <c r="C31" s="23">
        <v>198400</v>
      </c>
      <c r="D31" s="24">
        <v>161614</v>
      </c>
      <c r="E31" s="22">
        <f t="shared" si="0"/>
        <v>36786</v>
      </c>
      <c r="F31" s="33">
        <f t="shared" si="1"/>
        <v>0.32127510917030566</v>
      </c>
      <c r="G31" s="25">
        <v>151286</v>
      </c>
      <c r="H31" s="23">
        <v>20072.78</v>
      </c>
      <c r="I31" s="36">
        <f t="shared" si="2"/>
        <v>0.13268101476673319</v>
      </c>
      <c r="J31" s="33">
        <f t="shared" si="3"/>
        <v>1.0848070141471738E-4</v>
      </c>
      <c r="K31" s="25">
        <v>20072.78</v>
      </c>
      <c r="L31" s="23">
        <v>0</v>
      </c>
      <c r="M31" s="23">
        <v>20072.78</v>
      </c>
      <c r="N31" s="36">
        <f t="shared" si="4"/>
        <v>1</v>
      </c>
      <c r="O31" s="26">
        <f t="shared" si="5"/>
        <v>131213.22</v>
      </c>
    </row>
    <row r="32" spans="1:15" ht="12.95" customHeight="1" outlineLevel="2">
      <c r="A32" s="21" t="s">
        <v>101</v>
      </c>
      <c r="B32" s="22">
        <v>998421</v>
      </c>
      <c r="C32" s="23">
        <v>1749283.69</v>
      </c>
      <c r="D32" s="24">
        <v>1495954.45</v>
      </c>
      <c r="E32" s="22">
        <f t="shared" si="0"/>
        <v>253329.24</v>
      </c>
      <c r="F32" s="33">
        <f t="shared" si="1"/>
        <v>0.25372987947969844</v>
      </c>
      <c r="G32" s="25">
        <v>1251750.24</v>
      </c>
      <c r="H32" s="23">
        <v>1033597.96</v>
      </c>
      <c r="I32" s="36">
        <f t="shared" si="2"/>
        <v>0.82572219838360084</v>
      </c>
      <c r="J32" s="33">
        <f t="shared" si="3"/>
        <v>5.5859443326545201E-3</v>
      </c>
      <c r="K32" s="25">
        <v>1015773.45</v>
      </c>
      <c r="L32" s="23">
        <v>17824.509999999998</v>
      </c>
      <c r="M32" s="23">
        <v>973737.89</v>
      </c>
      <c r="N32" s="36">
        <f t="shared" si="4"/>
        <v>0.95861718968929543</v>
      </c>
      <c r="O32" s="26">
        <f t="shared" si="5"/>
        <v>218152.28000000003</v>
      </c>
    </row>
    <row r="33" spans="1:15" ht="12.95" customHeight="1" outlineLevel="2">
      <c r="A33" s="21" t="s">
        <v>116</v>
      </c>
      <c r="B33" s="22">
        <v>2351718</v>
      </c>
      <c r="C33" s="23">
        <v>2716444.84</v>
      </c>
      <c r="D33" s="24">
        <v>3062133.49</v>
      </c>
      <c r="E33" s="22">
        <f t="shared" si="0"/>
        <v>-345688.64999999991</v>
      </c>
      <c r="F33" s="33">
        <f t="shared" si="1"/>
        <v>-0.146994091128273</v>
      </c>
      <c r="G33" s="25">
        <v>2006029.35</v>
      </c>
      <c r="H33" s="23">
        <v>1656784.58</v>
      </c>
      <c r="I33" s="36">
        <f t="shared" si="2"/>
        <v>0.82590246249388122</v>
      </c>
      <c r="J33" s="33">
        <f t="shared" si="3"/>
        <v>8.9538745172062836E-3</v>
      </c>
      <c r="K33" s="25">
        <v>1434070.19</v>
      </c>
      <c r="L33" s="23">
        <v>222714.39</v>
      </c>
      <c r="M33" s="23">
        <v>1367792.31</v>
      </c>
      <c r="N33" s="36">
        <f t="shared" si="4"/>
        <v>0.95378337792517676</v>
      </c>
      <c r="O33" s="26">
        <f t="shared" si="5"/>
        <v>349244.77</v>
      </c>
    </row>
    <row r="34" spans="1:15" s="8" customFormat="1" ht="12.95" customHeight="1" outlineLevel="2">
      <c r="A34" s="21" t="s">
        <v>102</v>
      </c>
      <c r="B34" s="22">
        <v>3100099</v>
      </c>
      <c r="C34" s="23">
        <v>5660645.3799999999</v>
      </c>
      <c r="D34" s="24">
        <v>3339865.15</v>
      </c>
      <c r="E34" s="22">
        <f t="shared" si="0"/>
        <v>2320780.2300000004</v>
      </c>
      <c r="F34" s="33">
        <f t="shared" si="1"/>
        <v>0.74861487649265412</v>
      </c>
      <c r="G34" s="25">
        <v>5420879.2300000004</v>
      </c>
      <c r="H34" s="23">
        <v>4757038.3899999997</v>
      </c>
      <c r="I34" s="36">
        <f t="shared" si="2"/>
        <v>0.87754000562746337</v>
      </c>
      <c r="J34" s="33">
        <f t="shared" si="3"/>
        <v>2.5708788777834356E-2</v>
      </c>
      <c r="K34" s="25">
        <v>4170138.26</v>
      </c>
      <c r="L34" s="23">
        <v>586900.13</v>
      </c>
      <c r="M34" s="23">
        <v>3917484.01</v>
      </c>
      <c r="N34" s="36">
        <f t="shared" si="4"/>
        <v>0.93941345963910561</v>
      </c>
      <c r="O34" s="26">
        <f t="shared" si="5"/>
        <v>663840.84000000078</v>
      </c>
    </row>
    <row r="35" spans="1:15" s="8" customFormat="1" ht="12.95" customHeight="1" outlineLevel="2">
      <c r="A35" s="21" t="s">
        <v>103</v>
      </c>
      <c r="B35" s="22">
        <v>449000</v>
      </c>
      <c r="C35" s="23">
        <v>760543</v>
      </c>
      <c r="D35" s="24">
        <v>917835.09</v>
      </c>
      <c r="E35" s="22">
        <f t="shared" si="0"/>
        <v>-157292.09000000003</v>
      </c>
      <c r="F35" s="33">
        <f t="shared" si="1"/>
        <v>-0.35031645879732742</v>
      </c>
      <c r="G35" s="25">
        <v>291707.90999999997</v>
      </c>
      <c r="H35" s="23">
        <v>267724.34999999998</v>
      </c>
      <c r="I35" s="36">
        <f t="shared" si="2"/>
        <v>0.91778227748435071</v>
      </c>
      <c r="J35" s="33">
        <f t="shared" si="3"/>
        <v>1.4468810634998884E-3</v>
      </c>
      <c r="K35" s="25">
        <v>253773.5</v>
      </c>
      <c r="L35" s="23">
        <v>13950.85</v>
      </c>
      <c r="M35" s="23">
        <v>235804.9</v>
      </c>
      <c r="N35" s="36">
        <f t="shared" si="4"/>
        <v>0.92919434062264183</v>
      </c>
      <c r="O35" s="26">
        <f t="shared" si="5"/>
        <v>23983.559999999998</v>
      </c>
    </row>
    <row r="36" spans="1:15" s="8" customFormat="1" ht="12.95" customHeight="1" outlineLevel="2">
      <c r="A36" s="39" t="s">
        <v>456</v>
      </c>
      <c r="B36" s="22">
        <v>19080052</v>
      </c>
      <c r="C36" s="23">
        <v>8742692.2899999991</v>
      </c>
      <c r="D36" s="24">
        <v>10246272.59</v>
      </c>
      <c r="E36" s="22">
        <f t="shared" si="0"/>
        <v>-1503580.3000000007</v>
      </c>
      <c r="F36" s="33">
        <f t="shared" si="1"/>
        <v>-7.8803784182558873E-2</v>
      </c>
      <c r="G36" s="25">
        <v>17576471.699999999</v>
      </c>
      <c r="H36" s="23">
        <v>13136640.57</v>
      </c>
      <c r="I36" s="36">
        <f t="shared" si="2"/>
        <v>0.74739918194161803</v>
      </c>
      <c r="J36" s="33">
        <f t="shared" si="3"/>
        <v>7.0995247457832589E-2</v>
      </c>
      <c r="K36" s="25">
        <v>12789750.42</v>
      </c>
      <c r="L36" s="23">
        <v>346890.15</v>
      </c>
      <c r="M36" s="23">
        <v>11569732.09</v>
      </c>
      <c r="N36" s="36">
        <f t="shared" si="4"/>
        <v>0.90460968432251865</v>
      </c>
      <c r="O36" s="26">
        <f t="shared" si="5"/>
        <v>4439831.129999999</v>
      </c>
    </row>
    <row r="37" spans="1:15" s="8" customFormat="1" ht="12.95" customHeight="1" outlineLevel="2">
      <c r="A37" s="21" t="s">
        <v>104</v>
      </c>
      <c r="B37" s="22">
        <v>4647408</v>
      </c>
      <c r="C37" s="23">
        <v>2776456.52</v>
      </c>
      <c r="D37" s="24">
        <v>2151603.91</v>
      </c>
      <c r="E37" s="22">
        <f t="shared" si="0"/>
        <v>624852.61000000034</v>
      </c>
      <c r="F37" s="33">
        <f t="shared" si="1"/>
        <v>0.13445185144063107</v>
      </c>
      <c r="G37" s="25">
        <v>5272260.6100000003</v>
      </c>
      <c r="H37" s="23">
        <v>1074303.76</v>
      </c>
      <c r="I37" s="36">
        <f t="shared" si="2"/>
        <v>0.20376529907538085</v>
      </c>
      <c r="J37" s="33">
        <f t="shared" si="3"/>
        <v>5.8059334789335709E-3</v>
      </c>
      <c r="K37" s="25">
        <v>948859.43</v>
      </c>
      <c r="L37" s="23">
        <v>125444.33</v>
      </c>
      <c r="M37" s="23">
        <v>948859.43</v>
      </c>
      <c r="N37" s="36">
        <f t="shared" si="4"/>
        <v>1</v>
      </c>
      <c r="O37" s="26">
        <f t="shared" si="5"/>
        <v>4197956.8500000006</v>
      </c>
    </row>
    <row r="38" spans="1:15" ht="12.95" customHeight="1" outlineLevel="2">
      <c r="A38" s="21" t="s">
        <v>117</v>
      </c>
      <c r="B38" s="22">
        <v>21000</v>
      </c>
      <c r="C38" s="23">
        <v>15000</v>
      </c>
      <c r="D38" s="24">
        <v>15000</v>
      </c>
      <c r="E38" s="22">
        <f t="shared" si="0"/>
        <v>0</v>
      </c>
      <c r="F38" s="33">
        <f t="shared" si="1"/>
        <v>0</v>
      </c>
      <c r="G38" s="25">
        <v>21000</v>
      </c>
      <c r="H38" s="23">
        <v>0</v>
      </c>
      <c r="I38" s="36">
        <f t="shared" si="2"/>
        <v>0</v>
      </c>
      <c r="J38" s="33">
        <f t="shared" si="3"/>
        <v>0</v>
      </c>
      <c r="K38" s="25">
        <v>0</v>
      </c>
      <c r="L38" s="23">
        <v>0</v>
      </c>
      <c r="M38" s="23">
        <v>0</v>
      </c>
      <c r="N38" s="36"/>
      <c r="O38" s="26">
        <f t="shared" si="5"/>
        <v>21000</v>
      </c>
    </row>
    <row r="39" spans="1:15" ht="12.95" customHeight="1" outlineLevel="2">
      <c r="A39" s="21" t="s">
        <v>105</v>
      </c>
      <c r="B39" s="22">
        <v>236000</v>
      </c>
      <c r="C39" s="23">
        <v>81000</v>
      </c>
      <c r="D39" s="24">
        <v>282647.71999999997</v>
      </c>
      <c r="E39" s="22">
        <f t="shared" si="0"/>
        <v>-201647.72</v>
      </c>
      <c r="F39" s="33">
        <f t="shared" si="1"/>
        <v>-0.85443949152542376</v>
      </c>
      <c r="G39" s="25">
        <v>34352.28</v>
      </c>
      <c r="H39" s="23">
        <v>33592.28</v>
      </c>
      <c r="I39" s="36">
        <f t="shared" si="2"/>
        <v>0.97787628652304881</v>
      </c>
      <c r="J39" s="33">
        <f t="shared" si="3"/>
        <v>1.815450623441089E-4</v>
      </c>
      <c r="K39" s="25">
        <v>33592.28</v>
      </c>
      <c r="L39" s="23">
        <v>0</v>
      </c>
      <c r="M39" s="23">
        <v>33592.28</v>
      </c>
      <c r="N39" s="36">
        <f t="shared" si="4"/>
        <v>1</v>
      </c>
      <c r="O39" s="26">
        <f t="shared" si="5"/>
        <v>760</v>
      </c>
    </row>
    <row r="40" spans="1:15" ht="12.95" customHeight="1" outlineLevel="2">
      <c r="A40" s="21" t="s">
        <v>106</v>
      </c>
      <c r="B40" s="22">
        <v>4853000</v>
      </c>
      <c r="C40" s="23">
        <v>319700</v>
      </c>
      <c r="D40" s="24">
        <v>5132568</v>
      </c>
      <c r="E40" s="22">
        <f t="shared" si="0"/>
        <v>-4812868</v>
      </c>
      <c r="F40" s="33">
        <f t="shared" si="1"/>
        <v>-0.99173047599423036</v>
      </c>
      <c r="G40" s="25">
        <v>40132</v>
      </c>
      <c r="H40" s="23">
        <v>432</v>
      </c>
      <c r="I40" s="36">
        <f t="shared" si="2"/>
        <v>1.0764477225156981E-2</v>
      </c>
      <c r="J40" s="33">
        <f t="shared" si="3"/>
        <v>2.3346872237506671E-6</v>
      </c>
      <c r="K40" s="25">
        <v>432</v>
      </c>
      <c r="L40" s="23">
        <v>0</v>
      </c>
      <c r="M40" s="23">
        <v>432</v>
      </c>
      <c r="N40" s="36">
        <f t="shared" si="4"/>
        <v>1</v>
      </c>
      <c r="O40" s="26">
        <f t="shared" si="5"/>
        <v>39700</v>
      </c>
    </row>
    <row r="41" spans="1:15" ht="12.95" customHeight="1" outlineLevel="2">
      <c r="A41" s="21" t="s">
        <v>107</v>
      </c>
      <c r="B41" s="22">
        <v>291280</v>
      </c>
      <c r="C41" s="23">
        <v>979420.26</v>
      </c>
      <c r="D41" s="24">
        <v>160780</v>
      </c>
      <c r="E41" s="22">
        <f t="shared" si="0"/>
        <v>818640.26</v>
      </c>
      <c r="F41" s="33">
        <f t="shared" si="1"/>
        <v>2.8104925157923648</v>
      </c>
      <c r="G41" s="25">
        <v>1109920.26</v>
      </c>
      <c r="H41" s="23">
        <v>1097911.55</v>
      </c>
      <c r="I41" s="36">
        <f t="shared" si="2"/>
        <v>0.98918056509753238</v>
      </c>
      <c r="J41" s="33">
        <f t="shared" si="3"/>
        <v>5.9335186772992857E-3</v>
      </c>
      <c r="K41" s="25">
        <v>607991.29</v>
      </c>
      <c r="L41" s="23">
        <v>489920.26</v>
      </c>
      <c r="M41" s="23">
        <v>607991.29</v>
      </c>
      <c r="N41" s="36">
        <f t="shared" si="4"/>
        <v>1</v>
      </c>
      <c r="O41" s="26">
        <f t="shared" si="5"/>
        <v>12008.709999999963</v>
      </c>
    </row>
    <row r="42" spans="1:15" s="8" customFormat="1" ht="12.95" customHeight="1" outlineLevel="2">
      <c r="A42" s="21" t="s">
        <v>108</v>
      </c>
      <c r="B42" s="22">
        <v>506000</v>
      </c>
      <c r="C42" s="23">
        <v>0</v>
      </c>
      <c r="D42" s="24">
        <v>84000</v>
      </c>
      <c r="E42" s="22">
        <f t="shared" si="0"/>
        <v>-84000</v>
      </c>
      <c r="F42" s="33">
        <f t="shared" si="1"/>
        <v>-0.16600790513833993</v>
      </c>
      <c r="G42" s="25">
        <v>422000</v>
      </c>
      <c r="H42" s="23">
        <v>137746.57999999999</v>
      </c>
      <c r="I42" s="36">
        <f t="shared" si="2"/>
        <v>0.32641369668246445</v>
      </c>
      <c r="J42" s="33">
        <f t="shared" si="3"/>
        <v>7.4443328805867844E-4</v>
      </c>
      <c r="K42" s="25">
        <v>97389.94</v>
      </c>
      <c r="L42" s="23">
        <v>40356.639999999999</v>
      </c>
      <c r="M42" s="23">
        <v>97389.94</v>
      </c>
      <c r="N42" s="36">
        <f t="shared" si="4"/>
        <v>1</v>
      </c>
      <c r="O42" s="26">
        <f t="shared" si="5"/>
        <v>284253.42000000004</v>
      </c>
    </row>
    <row r="43" spans="1:15" s="8" customFormat="1" ht="12.95" customHeight="1" outlineLevel="1">
      <c r="A43" s="194" t="s">
        <v>127</v>
      </c>
      <c r="B43" s="187">
        <f>SUBTOTAL(9,B28:B42)</f>
        <v>96413038</v>
      </c>
      <c r="C43" s="188">
        <f>SUBTOTAL(9,C28:C42)</f>
        <v>60071154.430000007</v>
      </c>
      <c r="D43" s="189">
        <f>SUBTOTAL(9,D28:D42)</f>
        <v>59641606.120000005</v>
      </c>
      <c r="E43" s="187">
        <f>SUBTOTAL(9,E28:E42)</f>
        <v>429548.31000000075</v>
      </c>
      <c r="F43" s="190">
        <f t="shared" si="1"/>
        <v>4.4552927582263381E-3</v>
      </c>
      <c r="G43" s="191">
        <f>SUBTOTAL(9,G28:G42)</f>
        <v>96842586.310000017</v>
      </c>
      <c r="H43" s="188">
        <f>SUBTOTAL(9,H28:H42)</f>
        <v>84257744.420000002</v>
      </c>
      <c r="I43" s="192">
        <f t="shared" si="2"/>
        <v>0.87004847382209471</v>
      </c>
      <c r="J43" s="190">
        <f t="shared" si="3"/>
        <v>0.45535990601718296</v>
      </c>
      <c r="K43" s="191">
        <f>SUBTOTAL(9,K28:K42)</f>
        <v>82346920.960000023</v>
      </c>
      <c r="L43" s="188">
        <f>SUBTOTAL(9,L28:L42)</f>
        <v>1910823.46</v>
      </c>
      <c r="M43" s="188">
        <f>SUBTOTAL(9,M28:M42)</f>
        <v>79982213.850000009</v>
      </c>
      <c r="N43" s="192">
        <f t="shared" si="4"/>
        <v>0.97128360013425796</v>
      </c>
      <c r="O43" s="193">
        <f>SUBTOTAL(9,O28:O42)</f>
        <v>12584841.889999999</v>
      </c>
    </row>
    <row r="44" spans="1:15" s="8" customFormat="1" ht="12.95" customHeight="1" outlineLevel="2">
      <c r="A44" s="21" t="s">
        <v>109</v>
      </c>
      <c r="B44" s="22">
        <v>2241510</v>
      </c>
      <c r="C44" s="23">
        <v>3825990.76</v>
      </c>
      <c r="D44" s="24">
        <v>1411829.35</v>
      </c>
      <c r="E44" s="22">
        <f t="shared" si="0"/>
        <v>2414161.41</v>
      </c>
      <c r="F44" s="33">
        <f t="shared" si="1"/>
        <v>1.0770245994887375</v>
      </c>
      <c r="G44" s="25">
        <v>4655671.41</v>
      </c>
      <c r="H44" s="23">
        <v>3460482.58</v>
      </c>
      <c r="I44" s="36">
        <f t="shared" si="2"/>
        <v>0.74328325073955337</v>
      </c>
      <c r="J44" s="33">
        <f t="shared" si="3"/>
        <v>1.870172330448552E-2</v>
      </c>
      <c r="K44" s="25">
        <v>2894717.39</v>
      </c>
      <c r="L44" s="23">
        <v>565765.18999999994</v>
      </c>
      <c r="M44" s="23">
        <v>2618828.5499999998</v>
      </c>
      <c r="N44" s="36">
        <f t="shared" si="4"/>
        <v>0.90469230573144122</v>
      </c>
      <c r="O44" s="26">
        <f t="shared" si="5"/>
        <v>1195188.83</v>
      </c>
    </row>
    <row r="45" spans="1:15" s="8" customFormat="1" ht="12.95" customHeight="1" outlineLevel="1">
      <c r="A45" s="194" t="s">
        <v>128</v>
      </c>
      <c r="B45" s="187">
        <f>SUBTOTAL(9,B44:B44)</f>
        <v>2241510</v>
      </c>
      <c r="C45" s="188">
        <f>SUBTOTAL(9,C44:C44)</f>
        <v>3825990.76</v>
      </c>
      <c r="D45" s="189">
        <f>SUBTOTAL(9,D44:D44)</f>
        <v>1411829.35</v>
      </c>
      <c r="E45" s="187">
        <f>SUBTOTAL(9,E44:E44)</f>
        <v>2414161.41</v>
      </c>
      <c r="F45" s="190">
        <f t="shared" si="1"/>
        <v>1.0770245994887375</v>
      </c>
      <c r="G45" s="191">
        <f>SUBTOTAL(9,G44:G44)</f>
        <v>4655671.41</v>
      </c>
      <c r="H45" s="188">
        <f>SUBTOTAL(9,H44:H44)</f>
        <v>3460482.58</v>
      </c>
      <c r="I45" s="192">
        <f t="shared" si="2"/>
        <v>0.74328325073955337</v>
      </c>
      <c r="J45" s="190">
        <f t="shared" si="3"/>
        <v>1.870172330448552E-2</v>
      </c>
      <c r="K45" s="191">
        <f>SUBTOTAL(9,K44:K44)</f>
        <v>2894717.39</v>
      </c>
      <c r="L45" s="188">
        <f>SUBTOTAL(9,L44:L44)</f>
        <v>565765.18999999994</v>
      </c>
      <c r="M45" s="188">
        <f>SUBTOTAL(9,M44:M44)</f>
        <v>2618828.5499999998</v>
      </c>
      <c r="N45" s="192">
        <f t="shared" si="4"/>
        <v>0.90469230573144122</v>
      </c>
      <c r="O45" s="193">
        <f>SUBTOTAL(9,O44:O44)</f>
        <v>1195188.83</v>
      </c>
    </row>
    <row r="46" spans="1:15" s="8" customFormat="1" ht="12.95" customHeight="1" outlineLevel="2">
      <c r="A46" s="129" t="s">
        <v>110</v>
      </c>
      <c r="B46" s="22">
        <v>16238710</v>
      </c>
      <c r="C46" s="23">
        <v>8731608.7200000007</v>
      </c>
      <c r="D46" s="24">
        <v>7597661.5499999998</v>
      </c>
      <c r="E46" s="22">
        <f t="shared" si="0"/>
        <v>1133947.1700000018</v>
      </c>
      <c r="F46" s="33">
        <f t="shared" si="1"/>
        <v>6.9829879959676711E-2</v>
      </c>
      <c r="G46" s="25">
        <v>17372657.170000002</v>
      </c>
      <c r="H46" s="23">
        <v>16585007.24</v>
      </c>
      <c r="I46" s="36">
        <f t="shared" si="2"/>
        <v>0.954661516526087</v>
      </c>
      <c r="J46" s="130">
        <f t="shared" si="3"/>
        <v>8.9631491919074796E-2</v>
      </c>
      <c r="K46" s="25">
        <v>16585007.24</v>
      </c>
      <c r="L46" s="23">
        <v>0</v>
      </c>
      <c r="M46" s="23">
        <v>16118632.24</v>
      </c>
      <c r="N46" s="36">
        <f t="shared" si="4"/>
        <v>0.97187972285744995</v>
      </c>
      <c r="O46" s="26">
        <f t="shared" si="5"/>
        <v>787649.93000000156</v>
      </c>
    </row>
    <row r="47" spans="1:15" s="8" customFormat="1" ht="12.95" customHeight="1" outlineLevel="2">
      <c r="A47" s="21" t="s">
        <v>111</v>
      </c>
      <c r="B47" s="22">
        <v>1128000</v>
      </c>
      <c r="C47" s="23">
        <v>2788897.44</v>
      </c>
      <c r="D47" s="24">
        <v>2376212.62</v>
      </c>
      <c r="E47" s="22">
        <f t="shared" si="0"/>
        <v>412684.82000000007</v>
      </c>
      <c r="F47" s="33">
        <f t="shared" si="1"/>
        <v>0.36585533687943267</v>
      </c>
      <c r="G47" s="25">
        <v>1540684.82</v>
      </c>
      <c r="H47" s="23">
        <v>1436789.74</v>
      </c>
      <c r="I47" s="36">
        <f t="shared" si="2"/>
        <v>0.93256564960508925</v>
      </c>
      <c r="J47" s="33">
        <f t="shared" si="3"/>
        <v>7.7649413175788018E-3</v>
      </c>
      <c r="K47" s="25">
        <v>1343086.02</v>
      </c>
      <c r="L47" s="23">
        <v>93703.72</v>
      </c>
      <c r="M47" s="23">
        <v>1301523.2</v>
      </c>
      <c r="N47" s="36">
        <f t="shared" si="4"/>
        <v>0.96905423823859016</v>
      </c>
      <c r="O47" s="26">
        <f t="shared" si="5"/>
        <v>103895.08000000007</v>
      </c>
    </row>
    <row r="48" spans="1:15" ht="12.95" customHeight="1" outlineLevel="2">
      <c r="A48" s="21" t="s">
        <v>112</v>
      </c>
      <c r="B48" s="22">
        <v>820000</v>
      </c>
      <c r="C48" s="23">
        <v>470700</v>
      </c>
      <c r="D48" s="24">
        <v>1035332.22</v>
      </c>
      <c r="E48" s="22">
        <f t="shared" si="0"/>
        <v>-564632.22</v>
      </c>
      <c r="F48" s="33">
        <f t="shared" si="1"/>
        <v>-0.6885758780487804</v>
      </c>
      <c r="G48" s="25">
        <v>255367.78</v>
      </c>
      <c r="H48" s="23">
        <v>234661.77</v>
      </c>
      <c r="I48" s="36">
        <f t="shared" si="2"/>
        <v>0.91891690486560207</v>
      </c>
      <c r="J48" s="33">
        <f t="shared" si="3"/>
        <v>1.2681986951891609E-3</v>
      </c>
      <c r="K48" s="25">
        <v>205890.69</v>
      </c>
      <c r="L48" s="23">
        <v>28771.08</v>
      </c>
      <c r="M48" s="23">
        <v>205890.69</v>
      </c>
      <c r="N48" s="36">
        <f t="shared" si="4"/>
        <v>1</v>
      </c>
      <c r="O48" s="26">
        <f t="shared" si="5"/>
        <v>20706.010000000009</v>
      </c>
    </row>
    <row r="49" spans="1:15" ht="12.95" customHeight="1" outlineLevel="2">
      <c r="A49" s="21" t="s">
        <v>113</v>
      </c>
      <c r="B49" s="22">
        <v>1600</v>
      </c>
      <c r="C49" s="23">
        <v>693600</v>
      </c>
      <c r="D49" s="24">
        <v>11500</v>
      </c>
      <c r="E49" s="22">
        <f t="shared" si="0"/>
        <v>682100</v>
      </c>
      <c r="F49" s="33">
        <f t="shared" si="1"/>
        <v>426.3125</v>
      </c>
      <c r="G49" s="25">
        <v>683700</v>
      </c>
      <c r="H49" s="23">
        <v>435132.98</v>
      </c>
      <c r="I49" s="36">
        <f t="shared" si="2"/>
        <v>0.6364384671639608</v>
      </c>
      <c r="J49" s="33">
        <f t="shared" si="3"/>
        <v>2.351619002404061E-3</v>
      </c>
      <c r="K49" s="25">
        <v>345450</v>
      </c>
      <c r="L49" s="23">
        <v>89682.98</v>
      </c>
      <c r="M49" s="23">
        <v>345450</v>
      </c>
      <c r="N49" s="36">
        <f t="shared" si="4"/>
        <v>1</v>
      </c>
      <c r="O49" s="26">
        <f t="shared" si="5"/>
        <v>248567.02000000002</v>
      </c>
    </row>
    <row r="50" spans="1:15" ht="12.95" customHeight="1" outlineLevel="1">
      <c r="A50" s="194" t="s">
        <v>129</v>
      </c>
      <c r="B50" s="195">
        <f>SUBTOTAL(9,B46:B49)</f>
        <v>18188310</v>
      </c>
      <c r="C50" s="196">
        <f>SUBTOTAL(9,C46:C49)</f>
        <v>12684806.16</v>
      </c>
      <c r="D50" s="197">
        <f>SUBTOTAL(9,D46:D49)</f>
        <v>11020706.390000001</v>
      </c>
      <c r="E50" s="195">
        <f>SUBTOTAL(9,E46:E49)</f>
        <v>1664099.7700000019</v>
      </c>
      <c r="F50" s="190">
        <f t="shared" si="1"/>
        <v>9.1492819838676701E-2</v>
      </c>
      <c r="G50" s="198">
        <f>SUBTOTAL(9,G46:G49)</f>
        <v>19852409.770000003</v>
      </c>
      <c r="H50" s="196">
        <f>SUBTOTAL(9,H46:H49)</f>
        <v>18691591.73</v>
      </c>
      <c r="I50" s="192">
        <f t="shared" si="2"/>
        <v>0.94152760025363902</v>
      </c>
      <c r="J50" s="190">
        <f t="shared" si="3"/>
        <v>0.10101625093424682</v>
      </c>
      <c r="K50" s="198">
        <f>SUBTOTAL(9,K46:K49)</f>
        <v>18479433.950000003</v>
      </c>
      <c r="L50" s="196">
        <f>SUBTOTAL(9,L46:L49)</f>
        <v>212157.78</v>
      </c>
      <c r="M50" s="196">
        <f>SUBTOTAL(9,M46:M49)</f>
        <v>17971496.130000003</v>
      </c>
      <c r="N50" s="192">
        <f t="shared" si="4"/>
        <v>0.97251334530189981</v>
      </c>
      <c r="O50" s="199">
        <f>SUBTOTAL(9,O46:O49)</f>
        <v>1160818.0400000017</v>
      </c>
    </row>
    <row r="51" spans="1:15" ht="12.95" customHeight="1">
      <c r="A51" s="200" t="s">
        <v>69</v>
      </c>
      <c r="B51" s="27">
        <f>SUBTOTAL(9,B10:B49)</f>
        <v>188748120</v>
      </c>
      <c r="C51" s="28">
        <f>SUBTOTAL(9,C10:C49)</f>
        <v>137680881.91000003</v>
      </c>
      <c r="D51" s="29">
        <f>SUBTOTAL(9,D10:D49)</f>
        <v>120266329.92999999</v>
      </c>
      <c r="E51" s="27">
        <f>SUBTOTAL(9,E10:E49)</f>
        <v>17414551.980000004</v>
      </c>
      <c r="F51" s="34">
        <f t="shared" si="1"/>
        <v>9.2263446014720599E-2</v>
      </c>
      <c r="G51" s="30">
        <f>SUBTOTAL(9,G10:G49)</f>
        <v>206162671.97999999</v>
      </c>
      <c r="H51" s="28">
        <f>SUBTOTAL(9,H10:H49)</f>
        <v>185035492.38000005</v>
      </c>
      <c r="I51" s="37">
        <f t="shared" si="2"/>
        <v>0.89752179966871259</v>
      </c>
      <c r="J51" s="34"/>
      <c r="K51" s="30">
        <f>SUBTOTAL(9,K10:K49)</f>
        <v>181948877.54999995</v>
      </c>
      <c r="L51" s="28">
        <f>SUBTOTAL(9,L10:L49)</f>
        <v>3086614.83</v>
      </c>
      <c r="M51" s="28">
        <f>SUBTOTAL(9,M10:M49)</f>
        <v>177100332.35999998</v>
      </c>
      <c r="N51" s="37">
        <f t="shared" si="4"/>
        <v>0.97335215663164742</v>
      </c>
      <c r="O51" s="31">
        <f>SUBTOTAL(9,O10:O49)</f>
        <v>21127179.600000001</v>
      </c>
    </row>
    <row r="52" spans="1:15" ht="12.95" customHeight="1">
      <c r="A52" s="5" t="s">
        <v>454</v>
      </c>
      <c r="B52" s="5"/>
      <c r="C52" s="5"/>
      <c r="D52" s="5"/>
      <c r="E52" s="5"/>
      <c r="F52" s="5"/>
      <c r="G52" s="5"/>
      <c r="H52" s="3"/>
      <c r="I52" s="3"/>
      <c r="J52" s="3"/>
      <c r="K52" s="3"/>
      <c r="L52" s="3"/>
      <c r="M52" s="3"/>
      <c r="N52" s="3"/>
      <c r="O52" s="5"/>
    </row>
    <row r="53" spans="1:15" ht="12.95" customHeight="1">
      <c r="A53" s="5" t="s">
        <v>9</v>
      </c>
      <c r="B53" s="5"/>
      <c r="C53" s="5"/>
      <c r="D53" s="5"/>
      <c r="E53" s="5"/>
      <c r="F53" s="5"/>
      <c r="G53" s="5"/>
      <c r="H53" s="3"/>
      <c r="I53" s="3"/>
      <c r="J53" s="132"/>
      <c r="K53" s="3"/>
      <c r="L53" s="3"/>
      <c r="M53" s="3"/>
      <c r="N53" s="3"/>
      <c r="O53" s="5"/>
    </row>
    <row r="54" spans="1:15" ht="12.95" customHeight="1"/>
  </sheetData>
  <sortState ref="A12:R81">
    <sortCondition ref="A12:A81"/>
  </sortState>
  <mergeCells count="4">
    <mergeCell ref="C2:O2"/>
    <mergeCell ref="C3:O3"/>
    <mergeCell ref="C4:H4"/>
    <mergeCell ref="A8:O8"/>
  </mergeCells>
  <pageMargins left="0.5" right="0.5" top="0.5" bottom="0.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74"/>
  <sheetViews>
    <sheetView workbookViewId="0"/>
  </sheetViews>
  <sheetFormatPr defaultRowHeight="12.75" outlineLevelRow="2"/>
  <cols>
    <col min="1" max="1" width="58" bestFit="1" customWidth="1"/>
    <col min="2" max="4" width="13.5703125" bestFit="1" customWidth="1"/>
    <col min="5" max="5" width="12.42578125" bestFit="1" customWidth="1"/>
    <col min="6" max="6" width="14.5703125" customWidth="1"/>
    <col min="7" max="8" width="13.5703125" bestFit="1" customWidth="1"/>
    <col min="9" max="9" width="11.140625" customWidth="1"/>
    <col min="10" max="10" width="11.42578125" customWidth="1"/>
    <col min="11" max="11" width="13.5703125" bestFit="1" customWidth="1"/>
    <col min="12" max="12" width="11.140625" customWidth="1"/>
    <col min="13" max="13" width="13.5703125" bestFit="1" customWidth="1"/>
    <col min="14" max="14" width="14" customWidth="1"/>
    <col min="15" max="15" width="12.42578125" bestFit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4"/>
      <c r="B2" s="4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>
      <c r="A3" s="4"/>
      <c r="B3" s="4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>
      <c r="A4" s="4"/>
      <c r="B4" s="4"/>
      <c r="C4" s="202"/>
      <c r="D4" s="202"/>
      <c r="E4" s="202"/>
      <c r="F4" s="202"/>
      <c r="G4" s="202"/>
      <c r="H4" s="202"/>
      <c r="I4" s="202"/>
      <c r="J4" s="202"/>
      <c r="K4" s="4"/>
      <c r="L4" s="4"/>
      <c r="M4" s="4"/>
      <c r="N4" s="4"/>
      <c r="O4" s="4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>
      <c r="A6" s="5" t="s">
        <v>455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5" t="s">
        <v>0</v>
      </c>
      <c r="B7" s="5"/>
      <c r="C7" s="5"/>
      <c r="D7" s="5"/>
      <c r="E7" s="5"/>
      <c r="F7" s="5"/>
      <c r="G7" s="6"/>
      <c r="H7" s="5"/>
      <c r="I7" s="5"/>
      <c r="J7" s="5"/>
      <c r="K7" s="5"/>
      <c r="L7" s="5"/>
      <c r="M7" s="5"/>
      <c r="N7" s="5"/>
      <c r="O7" s="5"/>
    </row>
    <row r="8" spans="1:15">
      <c r="A8" s="2" t="s">
        <v>8</v>
      </c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</row>
    <row r="9" spans="1:15" ht="15.75">
      <c r="A9" s="203" t="s">
        <v>434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15" s="1" customFormat="1" ht="36">
      <c r="A10" s="62" t="s">
        <v>1</v>
      </c>
      <c r="B10" s="63" t="s">
        <v>2</v>
      </c>
      <c r="C10" s="64" t="s">
        <v>3</v>
      </c>
      <c r="D10" s="65" t="s">
        <v>4</v>
      </c>
      <c r="E10" s="64" t="s">
        <v>80</v>
      </c>
      <c r="F10" s="66" t="s">
        <v>185</v>
      </c>
      <c r="G10" s="64" t="s">
        <v>5</v>
      </c>
      <c r="H10" s="64" t="s">
        <v>81</v>
      </c>
      <c r="I10" s="67" t="s">
        <v>187</v>
      </c>
      <c r="J10" s="66" t="s">
        <v>162</v>
      </c>
      <c r="K10" s="64" t="s">
        <v>82</v>
      </c>
      <c r="L10" s="65" t="s">
        <v>163</v>
      </c>
      <c r="M10" s="64" t="s">
        <v>83</v>
      </c>
      <c r="N10" s="67" t="s">
        <v>186</v>
      </c>
      <c r="O10" s="68" t="s">
        <v>164</v>
      </c>
    </row>
    <row r="11" spans="1:15" hidden="1" outlineLevel="2">
      <c r="A11" s="40" t="s">
        <v>165</v>
      </c>
      <c r="B11" s="41">
        <v>1300000</v>
      </c>
      <c r="C11" s="42">
        <v>1531000</v>
      </c>
      <c r="D11" s="43">
        <v>108516.67</v>
      </c>
      <c r="E11" s="42">
        <f>G11-B11</f>
        <v>1422483.33</v>
      </c>
      <c r="F11" s="76"/>
      <c r="G11" s="42">
        <v>2722483.33</v>
      </c>
      <c r="H11" s="42">
        <v>2722483.33</v>
      </c>
      <c r="I11" s="77">
        <f>H11/G11</f>
        <v>1</v>
      </c>
      <c r="J11" s="81"/>
      <c r="K11" s="42">
        <v>2722483.33</v>
      </c>
      <c r="L11" s="43">
        <v>0</v>
      </c>
      <c r="M11" s="42">
        <v>2722483.33</v>
      </c>
      <c r="N11" s="78">
        <v>0</v>
      </c>
      <c r="O11" s="44">
        <v>0</v>
      </c>
    </row>
    <row r="12" spans="1:15" hidden="1" outlineLevel="2">
      <c r="A12" s="40" t="s">
        <v>165</v>
      </c>
      <c r="B12" s="41">
        <v>0</v>
      </c>
      <c r="C12" s="42">
        <v>11200</v>
      </c>
      <c r="D12" s="43">
        <v>11200</v>
      </c>
      <c r="E12" s="42">
        <f t="shared" ref="E12:E78" si="0">G12-B12</f>
        <v>0</v>
      </c>
      <c r="F12" s="76"/>
      <c r="G12" s="42">
        <v>0</v>
      </c>
      <c r="H12" s="42">
        <v>0</v>
      </c>
      <c r="I12" s="78"/>
      <c r="J12" s="82"/>
      <c r="K12" s="42">
        <v>0</v>
      </c>
      <c r="L12" s="43">
        <v>0</v>
      </c>
      <c r="M12" s="42">
        <v>0</v>
      </c>
      <c r="N12" s="78">
        <v>0</v>
      </c>
      <c r="O12" s="44">
        <v>0</v>
      </c>
    </row>
    <row r="13" spans="1:15" hidden="1" outlineLevel="2">
      <c r="A13" s="40" t="s">
        <v>165</v>
      </c>
      <c r="B13" s="45">
        <v>16159</v>
      </c>
      <c r="C13" s="46">
        <v>3428340.34</v>
      </c>
      <c r="D13" s="47">
        <v>40000</v>
      </c>
      <c r="E13" s="42">
        <f t="shared" si="0"/>
        <v>3388340.34</v>
      </c>
      <c r="F13" s="76"/>
      <c r="G13" s="46">
        <v>3404499.34</v>
      </c>
      <c r="H13" s="46">
        <v>3401750</v>
      </c>
      <c r="I13" s="79"/>
      <c r="J13" s="83"/>
      <c r="K13" s="46">
        <v>3401750</v>
      </c>
      <c r="L13" s="47">
        <v>0</v>
      </c>
      <c r="M13" s="46">
        <v>3401750</v>
      </c>
      <c r="N13" s="79">
        <v>0</v>
      </c>
      <c r="O13" s="48">
        <v>2749.34</v>
      </c>
    </row>
    <row r="14" spans="1:15" hidden="1" outlineLevel="2">
      <c r="A14" s="40" t="s">
        <v>165</v>
      </c>
      <c r="B14" s="45">
        <v>908</v>
      </c>
      <c r="C14" s="46">
        <v>158452</v>
      </c>
      <c r="D14" s="47">
        <v>0</v>
      </c>
      <c r="E14" s="42">
        <f t="shared" si="0"/>
        <v>158452</v>
      </c>
      <c r="F14" s="76"/>
      <c r="G14" s="46">
        <v>159360</v>
      </c>
      <c r="H14" s="46">
        <v>159360</v>
      </c>
      <c r="I14" s="79"/>
      <c r="J14" s="83"/>
      <c r="K14" s="46">
        <v>159360</v>
      </c>
      <c r="L14" s="47">
        <v>0</v>
      </c>
      <c r="M14" s="46">
        <v>159360</v>
      </c>
      <c r="N14" s="79">
        <v>0</v>
      </c>
      <c r="O14" s="48">
        <v>0</v>
      </c>
    </row>
    <row r="15" spans="1:15" hidden="1" outlineLevel="2">
      <c r="A15" s="40" t="s">
        <v>165</v>
      </c>
      <c r="B15" s="41">
        <v>1100</v>
      </c>
      <c r="C15" s="42">
        <v>509700</v>
      </c>
      <c r="D15" s="43">
        <v>0</v>
      </c>
      <c r="E15" s="42">
        <f t="shared" si="0"/>
        <v>509700</v>
      </c>
      <c r="F15" s="76"/>
      <c r="G15" s="42">
        <v>510800</v>
      </c>
      <c r="H15" s="42">
        <v>509965.33</v>
      </c>
      <c r="I15" s="78"/>
      <c r="J15" s="82"/>
      <c r="K15" s="42">
        <v>509965.33</v>
      </c>
      <c r="L15" s="43">
        <v>0</v>
      </c>
      <c r="M15" s="42">
        <v>509965.33</v>
      </c>
      <c r="N15" s="78">
        <v>0</v>
      </c>
      <c r="O15" s="44">
        <v>834.67</v>
      </c>
    </row>
    <row r="16" spans="1:15" hidden="1" outlineLevel="2">
      <c r="A16" s="40" t="s">
        <v>165</v>
      </c>
      <c r="B16" s="45">
        <v>23000</v>
      </c>
      <c r="C16" s="46">
        <v>301255</v>
      </c>
      <c r="D16" s="47">
        <v>0</v>
      </c>
      <c r="E16" s="42">
        <f t="shared" si="0"/>
        <v>301255</v>
      </c>
      <c r="F16" s="76"/>
      <c r="G16" s="46">
        <v>324255</v>
      </c>
      <c r="H16" s="46">
        <v>324255</v>
      </c>
      <c r="I16" s="79"/>
      <c r="J16" s="83"/>
      <c r="K16" s="46">
        <v>324255</v>
      </c>
      <c r="L16" s="47">
        <v>0</v>
      </c>
      <c r="M16" s="46">
        <v>324255</v>
      </c>
      <c r="N16" s="79">
        <v>0</v>
      </c>
      <c r="O16" s="48">
        <v>0</v>
      </c>
    </row>
    <row r="17" spans="1:15" hidden="1" outlineLevel="2">
      <c r="A17" s="40" t="s">
        <v>165</v>
      </c>
      <c r="B17" s="41">
        <v>0</v>
      </c>
      <c r="C17" s="42">
        <v>5000</v>
      </c>
      <c r="D17" s="43">
        <v>5000</v>
      </c>
      <c r="E17" s="42">
        <f t="shared" si="0"/>
        <v>0</v>
      </c>
      <c r="F17" s="76"/>
      <c r="G17" s="42">
        <v>0</v>
      </c>
      <c r="H17" s="42">
        <v>0</v>
      </c>
      <c r="I17" s="78"/>
      <c r="J17" s="82"/>
      <c r="K17" s="42">
        <v>0</v>
      </c>
      <c r="L17" s="43">
        <v>0</v>
      </c>
      <c r="M17" s="42">
        <v>0</v>
      </c>
      <c r="N17" s="78">
        <v>0</v>
      </c>
      <c r="O17" s="44">
        <v>0</v>
      </c>
    </row>
    <row r="18" spans="1:15" hidden="1" outlineLevel="2">
      <c r="A18" s="40" t="s">
        <v>165</v>
      </c>
      <c r="B18" s="45">
        <v>0</v>
      </c>
      <c r="C18" s="46">
        <v>260000</v>
      </c>
      <c r="D18" s="47">
        <v>190700</v>
      </c>
      <c r="E18" s="42">
        <f t="shared" si="0"/>
        <v>69300</v>
      </c>
      <c r="F18" s="76"/>
      <c r="G18" s="46">
        <v>69300</v>
      </c>
      <c r="H18" s="46">
        <v>69300</v>
      </c>
      <c r="I18" s="79"/>
      <c r="J18" s="83"/>
      <c r="K18" s="46">
        <v>69300</v>
      </c>
      <c r="L18" s="47">
        <v>0</v>
      </c>
      <c r="M18" s="46">
        <v>69300</v>
      </c>
      <c r="N18" s="79">
        <v>0</v>
      </c>
      <c r="O18" s="48">
        <v>0</v>
      </c>
    </row>
    <row r="19" spans="1:15" hidden="1" outlineLevel="2">
      <c r="A19" s="40" t="s">
        <v>165</v>
      </c>
      <c r="B19" s="45">
        <v>0</v>
      </c>
      <c r="C19" s="46">
        <v>300000</v>
      </c>
      <c r="D19" s="47">
        <v>99191</v>
      </c>
      <c r="E19" s="42">
        <f t="shared" si="0"/>
        <v>200809</v>
      </c>
      <c r="F19" s="76"/>
      <c r="G19" s="46">
        <v>200809</v>
      </c>
      <c r="H19" s="46">
        <v>200809</v>
      </c>
      <c r="I19" s="79"/>
      <c r="J19" s="83"/>
      <c r="K19" s="46">
        <v>200809</v>
      </c>
      <c r="L19" s="47">
        <v>0</v>
      </c>
      <c r="M19" s="46">
        <v>200809</v>
      </c>
      <c r="N19" s="79">
        <v>0</v>
      </c>
      <c r="O19" s="48">
        <v>0</v>
      </c>
    </row>
    <row r="20" spans="1:15" hidden="1" outlineLevel="2">
      <c r="A20" s="40" t="s">
        <v>165</v>
      </c>
      <c r="B20" s="41">
        <v>0</v>
      </c>
      <c r="C20" s="42">
        <v>831500</v>
      </c>
      <c r="D20" s="43">
        <v>25835</v>
      </c>
      <c r="E20" s="42">
        <f t="shared" si="0"/>
        <v>805665</v>
      </c>
      <c r="F20" s="76"/>
      <c r="G20" s="42">
        <v>805665</v>
      </c>
      <c r="H20" s="42">
        <v>805665</v>
      </c>
      <c r="I20" s="78"/>
      <c r="J20" s="82"/>
      <c r="K20" s="42">
        <v>805665</v>
      </c>
      <c r="L20" s="43">
        <v>0</v>
      </c>
      <c r="M20" s="42">
        <v>805665</v>
      </c>
      <c r="N20" s="78">
        <v>0</v>
      </c>
      <c r="O20" s="44">
        <v>0</v>
      </c>
    </row>
    <row r="21" spans="1:15" hidden="1" outlineLevel="2">
      <c r="A21" s="40" t="s">
        <v>165</v>
      </c>
      <c r="B21" s="41">
        <v>79500</v>
      </c>
      <c r="C21" s="42">
        <v>278800</v>
      </c>
      <c r="D21" s="43">
        <v>0</v>
      </c>
      <c r="E21" s="42">
        <f t="shared" si="0"/>
        <v>278800</v>
      </c>
      <c r="F21" s="76"/>
      <c r="G21" s="42">
        <v>358300</v>
      </c>
      <c r="H21" s="42">
        <v>358300</v>
      </c>
      <c r="I21" s="78"/>
      <c r="J21" s="82"/>
      <c r="K21" s="42">
        <v>358300</v>
      </c>
      <c r="L21" s="43">
        <v>0</v>
      </c>
      <c r="M21" s="42">
        <v>358300</v>
      </c>
      <c r="N21" s="78">
        <v>0</v>
      </c>
      <c r="O21" s="44">
        <v>0</v>
      </c>
    </row>
    <row r="22" spans="1:15" hidden="1" outlineLevel="2">
      <c r="A22" s="40" t="s">
        <v>165</v>
      </c>
      <c r="B22" s="45">
        <v>0</v>
      </c>
      <c r="C22" s="46">
        <v>215000</v>
      </c>
      <c r="D22" s="47">
        <v>140900</v>
      </c>
      <c r="E22" s="42">
        <f t="shared" si="0"/>
        <v>74100</v>
      </c>
      <c r="F22" s="76"/>
      <c r="G22" s="46">
        <v>74100</v>
      </c>
      <c r="H22" s="46">
        <v>74100</v>
      </c>
      <c r="I22" s="79"/>
      <c r="J22" s="83"/>
      <c r="K22" s="46">
        <v>74100</v>
      </c>
      <c r="L22" s="47">
        <v>0</v>
      </c>
      <c r="M22" s="46">
        <v>74100</v>
      </c>
      <c r="N22" s="79">
        <v>0</v>
      </c>
      <c r="O22" s="48">
        <v>0</v>
      </c>
    </row>
    <row r="23" spans="1:15" hidden="1" outlineLevel="2">
      <c r="A23" s="40" t="s">
        <v>165</v>
      </c>
      <c r="B23" s="41">
        <v>0</v>
      </c>
      <c r="C23" s="42">
        <v>3000</v>
      </c>
      <c r="D23" s="43">
        <v>1500</v>
      </c>
      <c r="E23" s="42">
        <f t="shared" si="0"/>
        <v>1500</v>
      </c>
      <c r="F23" s="76"/>
      <c r="G23" s="42">
        <v>1500</v>
      </c>
      <c r="H23" s="42">
        <v>1500</v>
      </c>
      <c r="I23" s="78"/>
      <c r="J23" s="82"/>
      <c r="K23" s="42">
        <v>1500</v>
      </c>
      <c r="L23" s="43">
        <v>0</v>
      </c>
      <c r="M23" s="42">
        <v>1500</v>
      </c>
      <c r="N23" s="78">
        <v>0</v>
      </c>
      <c r="O23" s="44">
        <v>0</v>
      </c>
    </row>
    <row r="24" spans="1:15" hidden="1" outlineLevel="2">
      <c r="A24" s="40" t="s">
        <v>165</v>
      </c>
      <c r="B24" s="41">
        <v>0</v>
      </c>
      <c r="C24" s="42">
        <v>629900</v>
      </c>
      <c r="D24" s="43">
        <v>0</v>
      </c>
      <c r="E24" s="42">
        <f t="shared" si="0"/>
        <v>629900</v>
      </c>
      <c r="F24" s="76"/>
      <c r="G24" s="42">
        <v>629900</v>
      </c>
      <c r="H24" s="42">
        <v>629860</v>
      </c>
      <c r="I24" s="78"/>
      <c r="J24" s="82"/>
      <c r="K24" s="42">
        <v>629860</v>
      </c>
      <c r="L24" s="43">
        <v>0</v>
      </c>
      <c r="M24" s="42">
        <v>629860</v>
      </c>
      <c r="N24" s="78">
        <v>0</v>
      </c>
      <c r="O24" s="44">
        <v>40</v>
      </c>
    </row>
    <row r="25" spans="1:15" hidden="1" outlineLevel="2">
      <c r="A25" s="40" t="s">
        <v>165</v>
      </c>
      <c r="B25" s="45">
        <v>1000</v>
      </c>
      <c r="C25" s="46">
        <v>0</v>
      </c>
      <c r="D25" s="47">
        <v>0</v>
      </c>
      <c r="E25" s="42">
        <f t="shared" si="0"/>
        <v>0</v>
      </c>
      <c r="F25" s="76"/>
      <c r="G25" s="46">
        <v>1000</v>
      </c>
      <c r="H25" s="46">
        <v>0</v>
      </c>
      <c r="I25" s="79"/>
      <c r="J25" s="83"/>
      <c r="K25" s="46">
        <v>0</v>
      </c>
      <c r="L25" s="47">
        <v>0</v>
      </c>
      <c r="M25" s="46">
        <v>0</v>
      </c>
      <c r="N25" s="79">
        <v>0</v>
      </c>
      <c r="O25" s="48">
        <v>1000</v>
      </c>
    </row>
    <row r="26" spans="1:15" hidden="1" outlineLevel="2">
      <c r="A26" s="40" t="s">
        <v>165</v>
      </c>
      <c r="B26" s="41">
        <v>100000</v>
      </c>
      <c r="C26" s="42">
        <v>261000</v>
      </c>
      <c r="D26" s="43">
        <v>100000</v>
      </c>
      <c r="E26" s="42">
        <f t="shared" si="0"/>
        <v>161000</v>
      </c>
      <c r="F26" s="76"/>
      <c r="G26" s="42">
        <v>261000</v>
      </c>
      <c r="H26" s="42">
        <v>260760.83</v>
      </c>
      <c r="I26" s="78"/>
      <c r="J26" s="82"/>
      <c r="K26" s="42">
        <v>260760.83</v>
      </c>
      <c r="L26" s="43">
        <v>0</v>
      </c>
      <c r="M26" s="42">
        <v>260760.83</v>
      </c>
      <c r="N26" s="78">
        <v>0</v>
      </c>
      <c r="O26" s="44">
        <v>239.17</v>
      </c>
    </row>
    <row r="27" spans="1:15" hidden="1" outlineLevel="2">
      <c r="A27" s="40" t="s">
        <v>165</v>
      </c>
      <c r="B27" s="45">
        <v>0</v>
      </c>
      <c r="C27" s="46">
        <v>481653.35</v>
      </c>
      <c r="D27" s="47">
        <v>0</v>
      </c>
      <c r="E27" s="42">
        <f t="shared" si="0"/>
        <v>481653.35</v>
      </c>
      <c r="F27" s="76"/>
      <c r="G27" s="46">
        <v>481653.35</v>
      </c>
      <c r="H27" s="46">
        <v>249188.16</v>
      </c>
      <c r="I27" s="79"/>
      <c r="J27" s="83"/>
      <c r="K27" s="46">
        <v>249188.16</v>
      </c>
      <c r="L27" s="47">
        <v>0</v>
      </c>
      <c r="M27" s="46">
        <v>249188.16</v>
      </c>
      <c r="N27" s="79">
        <v>0</v>
      </c>
      <c r="O27" s="48">
        <v>232465.19</v>
      </c>
    </row>
    <row r="28" spans="1:15" outlineLevel="1" collapsed="1">
      <c r="A28" s="49" t="s">
        <v>142</v>
      </c>
      <c r="B28" s="56">
        <f>SUBTOTAL(9,B11:B27)</f>
        <v>1521667</v>
      </c>
      <c r="C28" s="57">
        <f>SUBTOTAL(9,C11:C27)</f>
        <v>9205800.6899999995</v>
      </c>
      <c r="D28" s="58">
        <f>SUBTOTAL(9,D11:D27)</f>
        <v>722842.66999999993</v>
      </c>
      <c r="E28" s="60">
        <f>SUBTOTAL(9,E11:E27)</f>
        <v>8482958.0199999996</v>
      </c>
      <c r="F28" s="76">
        <f>E28/B28</f>
        <v>5.5747795148347175</v>
      </c>
      <c r="G28" s="57">
        <f>SUBTOTAL(9,G11:G27)</f>
        <v>10004625.02</v>
      </c>
      <c r="H28" s="57">
        <f>SUBTOTAL(9,H11:H27)</f>
        <v>9767296.6500000004</v>
      </c>
      <c r="I28" s="80">
        <f>H28/G28</f>
        <v>0.97627813441027911</v>
      </c>
      <c r="J28" s="84">
        <f>H28/$H$671</f>
        <v>5.2786071063281703E-2</v>
      </c>
      <c r="K28" s="57">
        <f>SUBTOTAL(9,K11:K27)</f>
        <v>9767296.6500000004</v>
      </c>
      <c r="L28" s="58">
        <f>SUBTOTAL(9,L11:L27)</f>
        <v>0</v>
      </c>
      <c r="M28" s="57">
        <f>SUBTOTAL(9,M11:M27)</f>
        <v>9767296.6500000004</v>
      </c>
      <c r="N28" s="80">
        <f>M28/K28</f>
        <v>1</v>
      </c>
      <c r="O28" s="48">
        <f>SUBTOTAL(9,O11:O27)</f>
        <v>237328.37</v>
      </c>
    </row>
    <row r="29" spans="1:15" hidden="1" outlineLevel="2">
      <c r="A29" s="50" t="s">
        <v>166</v>
      </c>
      <c r="B29" s="56">
        <v>0</v>
      </c>
      <c r="C29" s="57">
        <v>154000</v>
      </c>
      <c r="D29" s="58">
        <v>154000</v>
      </c>
      <c r="E29" s="60">
        <f t="shared" si="0"/>
        <v>0</v>
      </c>
      <c r="F29" s="76"/>
      <c r="G29" s="57">
        <v>0</v>
      </c>
      <c r="H29" s="57">
        <v>0</v>
      </c>
      <c r="I29" s="80" t="e">
        <f t="shared" ref="I29:I92" si="1">H29/G29</f>
        <v>#DIV/0!</v>
      </c>
      <c r="J29" s="84">
        <f t="shared" ref="J29:J92" si="2">H29/$H$671</f>
        <v>0</v>
      </c>
      <c r="K29" s="57">
        <v>0</v>
      </c>
      <c r="L29" s="58">
        <v>0</v>
      </c>
      <c r="M29" s="57">
        <v>0</v>
      </c>
      <c r="N29" s="80" t="e">
        <f t="shared" ref="N29:N92" si="3">M29/K29</f>
        <v>#DIV/0!</v>
      </c>
      <c r="O29" s="48">
        <v>0</v>
      </c>
    </row>
    <row r="30" spans="1:15" hidden="1" outlineLevel="2">
      <c r="A30" s="50" t="s">
        <v>166</v>
      </c>
      <c r="B30" s="56">
        <v>0</v>
      </c>
      <c r="C30" s="57">
        <v>177400</v>
      </c>
      <c r="D30" s="58">
        <v>102300</v>
      </c>
      <c r="E30" s="60">
        <f t="shared" si="0"/>
        <v>75100</v>
      </c>
      <c r="F30" s="76"/>
      <c r="G30" s="57">
        <v>75100</v>
      </c>
      <c r="H30" s="57">
        <v>75100</v>
      </c>
      <c r="I30" s="80">
        <f t="shared" si="1"/>
        <v>1</v>
      </c>
      <c r="J30" s="84">
        <f t="shared" si="2"/>
        <v>4.0586807986961839E-4</v>
      </c>
      <c r="K30" s="57">
        <v>75100</v>
      </c>
      <c r="L30" s="58">
        <v>0</v>
      </c>
      <c r="M30" s="57">
        <v>75100</v>
      </c>
      <c r="N30" s="80">
        <f t="shared" si="3"/>
        <v>1</v>
      </c>
      <c r="O30" s="48">
        <v>0</v>
      </c>
    </row>
    <row r="31" spans="1:15" hidden="1" outlineLevel="2">
      <c r="A31" s="50" t="s">
        <v>166</v>
      </c>
      <c r="B31" s="59">
        <v>0</v>
      </c>
      <c r="C31" s="60">
        <v>430000</v>
      </c>
      <c r="D31" s="61">
        <v>77090</v>
      </c>
      <c r="E31" s="60">
        <f t="shared" si="0"/>
        <v>352910</v>
      </c>
      <c r="F31" s="76"/>
      <c r="G31" s="60">
        <v>352910</v>
      </c>
      <c r="H31" s="60">
        <v>352910</v>
      </c>
      <c r="I31" s="80">
        <f t="shared" si="1"/>
        <v>1</v>
      </c>
      <c r="J31" s="84">
        <f t="shared" si="2"/>
        <v>1.9072557132727966E-3</v>
      </c>
      <c r="K31" s="60">
        <v>352910</v>
      </c>
      <c r="L31" s="61">
        <v>0</v>
      </c>
      <c r="M31" s="60">
        <v>352910</v>
      </c>
      <c r="N31" s="80">
        <f t="shared" si="3"/>
        <v>1</v>
      </c>
      <c r="O31" s="44">
        <v>0</v>
      </c>
    </row>
    <row r="32" spans="1:15" hidden="1" outlineLevel="2">
      <c r="A32" s="50" t="s">
        <v>166</v>
      </c>
      <c r="B32" s="59">
        <v>0</v>
      </c>
      <c r="C32" s="60">
        <v>56540</v>
      </c>
      <c r="D32" s="61">
        <v>0</v>
      </c>
      <c r="E32" s="60">
        <f t="shared" si="0"/>
        <v>56540</v>
      </c>
      <c r="F32" s="76"/>
      <c r="G32" s="60">
        <v>56540</v>
      </c>
      <c r="H32" s="60">
        <v>56540</v>
      </c>
      <c r="I32" s="80">
        <f t="shared" si="1"/>
        <v>1</v>
      </c>
      <c r="J32" s="84">
        <f t="shared" si="2"/>
        <v>3.0556299914551562E-4</v>
      </c>
      <c r="K32" s="60">
        <v>56540</v>
      </c>
      <c r="L32" s="61">
        <v>0</v>
      </c>
      <c r="M32" s="60">
        <v>56540</v>
      </c>
      <c r="N32" s="80">
        <f t="shared" si="3"/>
        <v>1</v>
      </c>
      <c r="O32" s="44">
        <v>0</v>
      </c>
    </row>
    <row r="33" spans="1:15" hidden="1" outlineLevel="2">
      <c r="A33" s="50" t="s">
        <v>166</v>
      </c>
      <c r="B33" s="56">
        <v>0</v>
      </c>
      <c r="C33" s="57">
        <v>21000</v>
      </c>
      <c r="D33" s="58">
        <v>0</v>
      </c>
      <c r="E33" s="60">
        <f t="shared" si="0"/>
        <v>21000</v>
      </c>
      <c r="F33" s="76"/>
      <c r="G33" s="57">
        <v>21000</v>
      </c>
      <c r="H33" s="57">
        <v>0</v>
      </c>
      <c r="I33" s="80">
        <f t="shared" si="1"/>
        <v>0</v>
      </c>
      <c r="J33" s="84">
        <f t="shared" si="2"/>
        <v>0</v>
      </c>
      <c r="K33" s="57">
        <v>0</v>
      </c>
      <c r="L33" s="58">
        <v>0</v>
      </c>
      <c r="M33" s="57">
        <v>0</v>
      </c>
      <c r="N33" s="80" t="e">
        <f t="shared" si="3"/>
        <v>#DIV/0!</v>
      </c>
      <c r="O33" s="48">
        <v>21000</v>
      </c>
    </row>
    <row r="34" spans="1:15" hidden="1" outlineLevel="2">
      <c r="A34" s="50" t="s">
        <v>166</v>
      </c>
      <c r="B34" s="56">
        <v>0</v>
      </c>
      <c r="C34" s="57">
        <v>3500</v>
      </c>
      <c r="D34" s="58">
        <v>0</v>
      </c>
      <c r="E34" s="60">
        <f t="shared" si="0"/>
        <v>3500</v>
      </c>
      <c r="F34" s="76"/>
      <c r="G34" s="57">
        <v>3500</v>
      </c>
      <c r="H34" s="57">
        <v>0</v>
      </c>
      <c r="I34" s="80">
        <f t="shared" si="1"/>
        <v>0</v>
      </c>
      <c r="J34" s="84">
        <f t="shared" si="2"/>
        <v>0</v>
      </c>
      <c r="K34" s="57">
        <v>0</v>
      </c>
      <c r="L34" s="58">
        <v>0</v>
      </c>
      <c r="M34" s="57">
        <v>0</v>
      </c>
      <c r="N34" s="80" t="e">
        <f t="shared" si="3"/>
        <v>#DIV/0!</v>
      </c>
      <c r="O34" s="48">
        <v>3500</v>
      </c>
    </row>
    <row r="35" spans="1:15" hidden="1" outlineLevel="2">
      <c r="A35" s="50" t="s">
        <v>166</v>
      </c>
      <c r="B35" s="59">
        <v>0</v>
      </c>
      <c r="C35" s="60">
        <v>53100</v>
      </c>
      <c r="D35" s="61">
        <v>53100</v>
      </c>
      <c r="E35" s="60">
        <f t="shared" si="0"/>
        <v>0</v>
      </c>
      <c r="F35" s="76"/>
      <c r="G35" s="60">
        <v>0</v>
      </c>
      <c r="H35" s="60">
        <v>0</v>
      </c>
      <c r="I35" s="80" t="e">
        <f t="shared" si="1"/>
        <v>#DIV/0!</v>
      </c>
      <c r="J35" s="84">
        <f t="shared" si="2"/>
        <v>0</v>
      </c>
      <c r="K35" s="60">
        <v>0</v>
      </c>
      <c r="L35" s="61">
        <v>0</v>
      </c>
      <c r="M35" s="60">
        <v>0</v>
      </c>
      <c r="N35" s="80" t="e">
        <f t="shared" si="3"/>
        <v>#DIV/0!</v>
      </c>
      <c r="O35" s="44">
        <v>0</v>
      </c>
    </row>
    <row r="36" spans="1:15" hidden="1" outlineLevel="2">
      <c r="A36" s="50" t="s">
        <v>166</v>
      </c>
      <c r="B36" s="59">
        <v>0</v>
      </c>
      <c r="C36" s="60">
        <v>700000</v>
      </c>
      <c r="D36" s="61">
        <v>453150</v>
      </c>
      <c r="E36" s="60">
        <f t="shared" si="0"/>
        <v>246850</v>
      </c>
      <c r="F36" s="76"/>
      <c r="G36" s="60">
        <v>246850</v>
      </c>
      <c r="H36" s="60">
        <v>246850</v>
      </c>
      <c r="I36" s="80">
        <f t="shared" si="1"/>
        <v>1</v>
      </c>
      <c r="J36" s="84">
        <f t="shared" si="2"/>
        <v>1.3340683823677135E-3</v>
      </c>
      <c r="K36" s="60">
        <v>246850</v>
      </c>
      <c r="L36" s="61">
        <v>0</v>
      </c>
      <c r="M36" s="60">
        <v>246850</v>
      </c>
      <c r="N36" s="80">
        <f t="shared" si="3"/>
        <v>1</v>
      </c>
      <c r="O36" s="44">
        <v>0</v>
      </c>
    </row>
    <row r="37" spans="1:15" hidden="1" outlineLevel="2">
      <c r="A37" s="50" t="s">
        <v>166</v>
      </c>
      <c r="B37" s="56">
        <v>1234780</v>
      </c>
      <c r="C37" s="57">
        <v>1606750</v>
      </c>
      <c r="D37" s="58">
        <v>2000</v>
      </c>
      <c r="E37" s="60">
        <f t="shared" si="0"/>
        <v>1604750</v>
      </c>
      <c r="F37" s="76"/>
      <c r="G37" s="57">
        <v>2839530</v>
      </c>
      <c r="H37" s="57">
        <v>2479484.67</v>
      </c>
      <c r="I37" s="80">
        <f t="shared" si="1"/>
        <v>0.87320249125735594</v>
      </c>
      <c r="J37" s="84">
        <f t="shared" si="2"/>
        <v>1.3400049029015371E-2</v>
      </c>
      <c r="K37" s="57">
        <v>2479484.67</v>
      </c>
      <c r="L37" s="58">
        <v>0</v>
      </c>
      <c r="M37" s="57">
        <v>2479484.67</v>
      </c>
      <c r="N37" s="80">
        <f t="shared" si="3"/>
        <v>1</v>
      </c>
      <c r="O37" s="48">
        <v>45.33</v>
      </c>
    </row>
    <row r="38" spans="1:15" hidden="1" outlineLevel="2">
      <c r="A38" s="50" t="s">
        <v>166</v>
      </c>
      <c r="B38" s="56">
        <v>0</v>
      </c>
      <c r="C38" s="57">
        <v>1862000</v>
      </c>
      <c r="D38" s="58">
        <v>749339</v>
      </c>
      <c r="E38" s="60">
        <f t="shared" si="0"/>
        <v>1112661</v>
      </c>
      <c r="F38" s="76"/>
      <c r="G38" s="57">
        <v>1112661</v>
      </c>
      <c r="H38" s="57">
        <v>1112661</v>
      </c>
      <c r="I38" s="80">
        <f t="shared" si="1"/>
        <v>1</v>
      </c>
      <c r="J38" s="84">
        <f t="shared" si="2"/>
        <v>6.0132301413556516E-3</v>
      </c>
      <c r="K38" s="57">
        <v>1112661</v>
      </c>
      <c r="L38" s="58">
        <v>0</v>
      </c>
      <c r="M38" s="57">
        <v>1112661</v>
      </c>
      <c r="N38" s="80">
        <f t="shared" si="3"/>
        <v>1</v>
      </c>
      <c r="O38" s="48">
        <v>0</v>
      </c>
    </row>
    <row r="39" spans="1:15" hidden="1" outlineLevel="2">
      <c r="A39" s="50" t="s">
        <v>166</v>
      </c>
      <c r="B39" s="56">
        <v>0</v>
      </c>
      <c r="C39" s="57">
        <v>100000</v>
      </c>
      <c r="D39" s="58">
        <v>95000</v>
      </c>
      <c r="E39" s="60">
        <f t="shared" si="0"/>
        <v>5000</v>
      </c>
      <c r="F39" s="76"/>
      <c r="G39" s="57">
        <v>5000</v>
      </c>
      <c r="H39" s="57">
        <v>0</v>
      </c>
      <c r="I39" s="80">
        <f t="shared" si="1"/>
        <v>0</v>
      </c>
      <c r="J39" s="84">
        <f t="shared" si="2"/>
        <v>0</v>
      </c>
      <c r="K39" s="57">
        <v>0</v>
      </c>
      <c r="L39" s="58">
        <v>0</v>
      </c>
      <c r="M39" s="57">
        <v>0</v>
      </c>
      <c r="N39" s="80" t="e">
        <f t="shared" si="3"/>
        <v>#DIV/0!</v>
      </c>
      <c r="O39" s="48">
        <v>5000</v>
      </c>
    </row>
    <row r="40" spans="1:15" hidden="1" outlineLevel="2">
      <c r="A40" s="50" t="s">
        <v>166</v>
      </c>
      <c r="B40" s="59">
        <v>0</v>
      </c>
      <c r="C40" s="60">
        <v>84400</v>
      </c>
      <c r="D40" s="61">
        <v>0</v>
      </c>
      <c r="E40" s="60">
        <f t="shared" si="0"/>
        <v>84400</v>
      </c>
      <c r="F40" s="76"/>
      <c r="G40" s="60">
        <v>84400</v>
      </c>
      <c r="H40" s="60">
        <v>0</v>
      </c>
      <c r="I40" s="80">
        <f t="shared" si="1"/>
        <v>0</v>
      </c>
      <c r="J40" s="84">
        <f t="shared" si="2"/>
        <v>0</v>
      </c>
      <c r="K40" s="60">
        <v>0</v>
      </c>
      <c r="L40" s="61">
        <v>0</v>
      </c>
      <c r="M40" s="60">
        <v>0</v>
      </c>
      <c r="N40" s="80" t="e">
        <f t="shared" si="3"/>
        <v>#DIV/0!</v>
      </c>
      <c r="O40" s="44">
        <v>84400</v>
      </c>
    </row>
    <row r="41" spans="1:15" hidden="1" outlineLevel="2">
      <c r="A41" s="50" t="s">
        <v>166</v>
      </c>
      <c r="B41" s="59">
        <v>0</v>
      </c>
      <c r="C41" s="60">
        <v>941271</v>
      </c>
      <c r="D41" s="61">
        <v>0</v>
      </c>
      <c r="E41" s="60">
        <f t="shared" si="0"/>
        <v>941271</v>
      </c>
      <c r="F41" s="76"/>
      <c r="G41" s="60">
        <v>941271</v>
      </c>
      <c r="H41" s="60">
        <v>941270.82</v>
      </c>
      <c r="I41" s="80">
        <f t="shared" si="1"/>
        <v>0.99999980876920669</v>
      </c>
      <c r="J41" s="84">
        <f t="shared" si="2"/>
        <v>5.0869744387576719E-3</v>
      </c>
      <c r="K41" s="60">
        <v>941270.82</v>
      </c>
      <c r="L41" s="61">
        <v>0</v>
      </c>
      <c r="M41" s="60">
        <v>941270.82</v>
      </c>
      <c r="N41" s="80">
        <f t="shared" si="3"/>
        <v>1</v>
      </c>
      <c r="O41" s="44">
        <v>0.18</v>
      </c>
    </row>
    <row r="42" spans="1:15" hidden="1" outlineLevel="2">
      <c r="A42" s="50" t="s">
        <v>166</v>
      </c>
      <c r="B42" s="59">
        <v>0</v>
      </c>
      <c r="C42" s="60">
        <v>0</v>
      </c>
      <c r="D42" s="61">
        <v>0</v>
      </c>
      <c r="E42" s="60">
        <f t="shared" si="0"/>
        <v>0</v>
      </c>
      <c r="F42" s="76"/>
      <c r="G42" s="60">
        <v>0</v>
      </c>
      <c r="H42" s="60">
        <v>0</v>
      </c>
      <c r="I42" s="80" t="e">
        <f t="shared" si="1"/>
        <v>#DIV/0!</v>
      </c>
      <c r="J42" s="84">
        <f t="shared" si="2"/>
        <v>0</v>
      </c>
      <c r="K42" s="60">
        <v>0</v>
      </c>
      <c r="L42" s="61">
        <v>0</v>
      </c>
      <c r="M42" s="60">
        <v>0</v>
      </c>
      <c r="N42" s="80" t="e">
        <f t="shared" si="3"/>
        <v>#DIV/0!</v>
      </c>
      <c r="O42" s="44">
        <v>0</v>
      </c>
    </row>
    <row r="43" spans="1:15" hidden="1" outlineLevel="2">
      <c r="A43" s="50" t="s">
        <v>166</v>
      </c>
      <c r="B43" s="56">
        <v>0</v>
      </c>
      <c r="C43" s="57">
        <v>0</v>
      </c>
      <c r="D43" s="58">
        <v>0</v>
      </c>
      <c r="E43" s="60">
        <f t="shared" si="0"/>
        <v>0</v>
      </c>
      <c r="F43" s="76"/>
      <c r="G43" s="57">
        <v>0</v>
      </c>
      <c r="H43" s="57">
        <v>0</v>
      </c>
      <c r="I43" s="80" t="e">
        <f t="shared" si="1"/>
        <v>#DIV/0!</v>
      </c>
      <c r="J43" s="84">
        <f t="shared" si="2"/>
        <v>0</v>
      </c>
      <c r="K43" s="57">
        <v>0</v>
      </c>
      <c r="L43" s="58">
        <v>0</v>
      </c>
      <c r="M43" s="57">
        <v>0</v>
      </c>
      <c r="N43" s="80" t="e">
        <f t="shared" si="3"/>
        <v>#DIV/0!</v>
      </c>
      <c r="O43" s="48">
        <v>0</v>
      </c>
    </row>
    <row r="44" spans="1:15" hidden="1" outlineLevel="2">
      <c r="A44" s="50" t="s">
        <v>166</v>
      </c>
      <c r="B44" s="56">
        <v>0</v>
      </c>
      <c r="C44" s="57">
        <v>535500</v>
      </c>
      <c r="D44" s="58">
        <v>0</v>
      </c>
      <c r="E44" s="60">
        <f t="shared" si="0"/>
        <v>535500</v>
      </c>
      <c r="F44" s="76"/>
      <c r="G44" s="57">
        <v>535500</v>
      </c>
      <c r="H44" s="57">
        <v>535500</v>
      </c>
      <c r="I44" s="80">
        <f t="shared" si="1"/>
        <v>1</v>
      </c>
      <c r="J44" s="84">
        <f t="shared" si="2"/>
        <v>2.8940393711075984E-3</v>
      </c>
      <c r="K44" s="57">
        <v>535500</v>
      </c>
      <c r="L44" s="58">
        <v>0</v>
      </c>
      <c r="M44" s="57">
        <v>535500</v>
      </c>
      <c r="N44" s="80">
        <f t="shared" si="3"/>
        <v>1</v>
      </c>
      <c r="O44" s="48">
        <v>0</v>
      </c>
    </row>
    <row r="45" spans="1:15" outlineLevel="1" collapsed="1">
      <c r="A45" s="51" t="s">
        <v>143</v>
      </c>
      <c r="B45" s="56">
        <f>SUBTOTAL(9,B29:B44)</f>
        <v>1234780</v>
      </c>
      <c r="C45" s="57">
        <f>SUBTOTAL(9,C29:C44)</f>
        <v>6725461</v>
      </c>
      <c r="D45" s="58">
        <f>SUBTOTAL(9,D29:D44)</f>
        <v>1685979</v>
      </c>
      <c r="E45" s="60">
        <f>SUBTOTAL(9,E29:E44)</f>
        <v>5039482</v>
      </c>
      <c r="F45" s="76">
        <f>E45/B45</f>
        <v>4.0812792562237812</v>
      </c>
      <c r="G45" s="57">
        <f>SUBTOTAL(9,G29:G44)</f>
        <v>6274262</v>
      </c>
      <c r="H45" s="57">
        <f>SUBTOTAL(9,H29:H44)</f>
        <v>5800316.4900000002</v>
      </c>
      <c r="I45" s="80">
        <f t="shared" si="1"/>
        <v>0.92446195106292983</v>
      </c>
      <c r="J45" s="84">
        <f t="shared" si="2"/>
        <v>3.1347048154891942E-2</v>
      </c>
      <c r="K45" s="57">
        <f>SUBTOTAL(9,K29:K44)</f>
        <v>5800316.4900000002</v>
      </c>
      <c r="L45" s="58">
        <f>SUBTOTAL(9,L29:L44)</f>
        <v>0</v>
      </c>
      <c r="M45" s="57">
        <f>SUBTOTAL(9,M29:M44)</f>
        <v>5800316.4900000002</v>
      </c>
      <c r="N45" s="80">
        <f t="shared" si="3"/>
        <v>1</v>
      </c>
      <c r="O45" s="48">
        <f>SUBTOTAL(9,O29:O44)</f>
        <v>113945.51</v>
      </c>
    </row>
    <row r="46" spans="1:15" hidden="1" outlineLevel="2">
      <c r="A46" s="52" t="s">
        <v>167</v>
      </c>
      <c r="B46" s="56">
        <v>0</v>
      </c>
      <c r="C46" s="57">
        <v>16100</v>
      </c>
      <c r="D46" s="58">
        <v>16100</v>
      </c>
      <c r="E46" s="60">
        <f t="shared" si="0"/>
        <v>0</v>
      </c>
      <c r="F46" s="76"/>
      <c r="G46" s="57">
        <v>0</v>
      </c>
      <c r="H46" s="57">
        <v>0</v>
      </c>
      <c r="I46" s="80" t="e">
        <f t="shared" si="1"/>
        <v>#DIV/0!</v>
      </c>
      <c r="J46" s="84">
        <f t="shared" si="2"/>
        <v>0</v>
      </c>
      <c r="K46" s="57">
        <v>0</v>
      </c>
      <c r="L46" s="58">
        <v>0</v>
      </c>
      <c r="M46" s="57">
        <v>0</v>
      </c>
      <c r="N46" s="80" t="e">
        <f t="shared" si="3"/>
        <v>#DIV/0!</v>
      </c>
      <c r="O46" s="48">
        <v>0</v>
      </c>
    </row>
    <row r="47" spans="1:15" hidden="1" outlineLevel="2">
      <c r="A47" s="52" t="s">
        <v>167</v>
      </c>
      <c r="B47" s="59">
        <v>0</v>
      </c>
      <c r="C47" s="60">
        <v>119174</v>
      </c>
      <c r="D47" s="61">
        <v>119174</v>
      </c>
      <c r="E47" s="60">
        <f t="shared" si="0"/>
        <v>0</v>
      </c>
      <c r="F47" s="76"/>
      <c r="G47" s="60">
        <v>0</v>
      </c>
      <c r="H47" s="60">
        <v>0</v>
      </c>
      <c r="I47" s="80" t="e">
        <f t="shared" si="1"/>
        <v>#DIV/0!</v>
      </c>
      <c r="J47" s="84">
        <f t="shared" si="2"/>
        <v>0</v>
      </c>
      <c r="K47" s="60">
        <v>0</v>
      </c>
      <c r="L47" s="61">
        <v>0</v>
      </c>
      <c r="M47" s="60">
        <v>0</v>
      </c>
      <c r="N47" s="80" t="e">
        <f t="shared" si="3"/>
        <v>#DIV/0!</v>
      </c>
      <c r="O47" s="44">
        <v>0</v>
      </c>
    </row>
    <row r="48" spans="1:15" hidden="1" outlineLevel="2">
      <c r="A48" s="52" t="s">
        <v>167</v>
      </c>
      <c r="B48" s="59">
        <v>0</v>
      </c>
      <c r="C48" s="60">
        <v>26654</v>
      </c>
      <c r="D48" s="61">
        <v>26654</v>
      </c>
      <c r="E48" s="60">
        <f t="shared" si="0"/>
        <v>0</v>
      </c>
      <c r="F48" s="76"/>
      <c r="G48" s="60">
        <v>0</v>
      </c>
      <c r="H48" s="60">
        <v>0</v>
      </c>
      <c r="I48" s="80" t="e">
        <f t="shared" si="1"/>
        <v>#DIV/0!</v>
      </c>
      <c r="J48" s="84">
        <f t="shared" si="2"/>
        <v>0</v>
      </c>
      <c r="K48" s="60">
        <v>0</v>
      </c>
      <c r="L48" s="61">
        <v>0</v>
      </c>
      <c r="M48" s="60">
        <v>0</v>
      </c>
      <c r="N48" s="80" t="e">
        <f t="shared" si="3"/>
        <v>#DIV/0!</v>
      </c>
      <c r="O48" s="44">
        <v>0</v>
      </c>
    </row>
    <row r="49" spans="1:15" hidden="1" outlineLevel="2">
      <c r="A49" s="52" t="s">
        <v>167</v>
      </c>
      <c r="B49" s="59">
        <v>0</v>
      </c>
      <c r="C49" s="60">
        <v>29560</v>
      </c>
      <c r="D49" s="61">
        <v>29560</v>
      </c>
      <c r="E49" s="60">
        <f t="shared" si="0"/>
        <v>0</v>
      </c>
      <c r="F49" s="76"/>
      <c r="G49" s="60">
        <v>0</v>
      </c>
      <c r="H49" s="60">
        <v>0</v>
      </c>
      <c r="I49" s="80" t="e">
        <f t="shared" si="1"/>
        <v>#DIV/0!</v>
      </c>
      <c r="J49" s="84">
        <f t="shared" si="2"/>
        <v>0</v>
      </c>
      <c r="K49" s="60">
        <v>0</v>
      </c>
      <c r="L49" s="61">
        <v>0</v>
      </c>
      <c r="M49" s="60">
        <v>0</v>
      </c>
      <c r="N49" s="80" t="e">
        <f t="shared" si="3"/>
        <v>#DIV/0!</v>
      </c>
      <c r="O49" s="44">
        <v>0</v>
      </c>
    </row>
    <row r="50" spans="1:15" hidden="1" outlineLevel="2">
      <c r="A50" s="52" t="s">
        <v>167</v>
      </c>
      <c r="B50" s="56">
        <v>0</v>
      </c>
      <c r="C50" s="57">
        <v>34187</v>
      </c>
      <c r="D50" s="58">
        <v>34187</v>
      </c>
      <c r="E50" s="60">
        <f t="shared" si="0"/>
        <v>0</v>
      </c>
      <c r="F50" s="76"/>
      <c r="G50" s="57">
        <v>0</v>
      </c>
      <c r="H50" s="57">
        <v>0</v>
      </c>
      <c r="I50" s="80" t="e">
        <f t="shared" si="1"/>
        <v>#DIV/0!</v>
      </c>
      <c r="J50" s="84">
        <f t="shared" si="2"/>
        <v>0</v>
      </c>
      <c r="K50" s="57">
        <v>0</v>
      </c>
      <c r="L50" s="58">
        <v>0</v>
      </c>
      <c r="M50" s="57">
        <v>0</v>
      </c>
      <c r="N50" s="80" t="e">
        <f t="shared" si="3"/>
        <v>#DIV/0!</v>
      </c>
      <c r="O50" s="48">
        <v>0</v>
      </c>
    </row>
    <row r="51" spans="1:15" hidden="1" outlineLevel="2">
      <c r="A51" s="52" t="s">
        <v>167</v>
      </c>
      <c r="B51" s="59">
        <v>239090</v>
      </c>
      <c r="C51" s="60">
        <v>0</v>
      </c>
      <c r="D51" s="61">
        <v>78763.350000000006</v>
      </c>
      <c r="E51" s="60">
        <f t="shared" si="0"/>
        <v>-78763.350000000006</v>
      </c>
      <c r="F51" s="76"/>
      <c r="G51" s="60">
        <v>160326.65</v>
      </c>
      <c r="H51" s="60">
        <v>160326.65</v>
      </c>
      <c r="I51" s="80">
        <f t="shared" si="1"/>
        <v>1</v>
      </c>
      <c r="J51" s="84">
        <f t="shared" si="2"/>
        <v>8.6646430875403921E-4</v>
      </c>
      <c r="K51" s="60">
        <v>160326.65</v>
      </c>
      <c r="L51" s="61">
        <v>0</v>
      </c>
      <c r="M51" s="60">
        <v>160326.65</v>
      </c>
      <c r="N51" s="80">
        <f t="shared" si="3"/>
        <v>1</v>
      </c>
      <c r="O51" s="44">
        <v>0</v>
      </c>
    </row>
    <row r="52" spans="1:15" hidden="1" outlineLevel="2">
      <c r="A52" s="52" t="s">
        <v>167</v>
      </c>
      <c r="B52" s="59">
        <v>1284280</v>
      </c>
      <c r="C52" s="60">
        <v>226112.95</v>
      </c>
      <c r="D52" s="61">
        <v>0</v>
      </c>
      <c r="E52" s="60">
        <f t="shared" si="0"/>
        <v>226112.94999999995</v>
      </c>
      <c r="F52" s="76"/>
      <c r="G52" s="60">
        <v>1510392.95</v>
      </c>
      <c r="H52" s="60">
        <v>1510392.94</v>
      </c>
      <c r="I52" s="80">
        <f t="shared" si="1"/>
        <v>0.99999999337920642</v>
      </c>
      <c r="J52" s="84">
        <f t="shared" si="2"/>
        <v>8.1627201385676123E-3</v>
      </c>
      <c r="K52" s="60">
        <v>1510392.94</v>
      </c>
      <c r="L52" s="61">
        <v>0</v>
      </c>
      <c r="M52" s="60">
        <v>1510392.94</v>
      </c>
      <c r="N52" s="80">
        <f t="shared" si="3"/>
        <v>1</v>
      </c>
      <c r="O52" s="44">
        <v>0.01</v>
      </c>
    </row>
    <row r="53" spans="1:15" hidden="1" outlineLevel="2">
      <c r="A53" s="52" t="s">
        <v>167</v>
      </c>
      <c r="B53" s="56">
        <v>466040</v>
      </c>
      <c r="C53" s="57">
        <v>18674</v>
      </c>
      <c r="D53" s="58">
        <v>230000</v>
      </c>
      <c r="E53" s="60">
        <f t="shared" si="0"/>
        <v>-211326</v>
      </c>
      <c r="F53" s="76"/>
      <c r="G53" s="57">
        <v>254714</v>
      </c>
      <c r="H53" s="57">
        <v>254713.35</v>
      </c>
      <c r="I53" s="80">
        <f t="shared" si="1"/>
        <v>0.99999744811828173</v>
      </c>
      <c r="J53" s="84">
        <f t="shared" si="2"/>
        <v>1.3765648239901208E-3</v>
      </c>
      <c r="K53" s="57">
        <v>254713.35</v>
      </c>
      <c r="L53" s="58">
        <v>0</v>
      </c>
      <c r="M53" s="57">
        <v>254713.35</v>
      </c>
      <c r="N53" s="80">
        <f t="shared" si="3"/>
        <v>1</v>
      </c>
      <c r="O53" s="48">
        <v>0.65</v>
      </c>
    </row>
    <row r="54" spans="1:15" hidden="1" outlineLevel="2">
      <c r="A54" s="52" t="s">
        <v>167</v>
      </c>
      <c r="B54" s="56">
        <v>598510</v>
      </c>
      <c r="C54" s="57">
        <v>0</v>
      </c>
      <c r="D54" s="58">
        <v>334610.03999999998</v>
      </c>
      <c r="E54" s="60">
        <f t="shared" si="0"/>
        <v>-334610.03999999998</v>
      </c>
      <c r="F54" s="76"/>
      <c r="G54" s="57">
        <v>263899.96000000002</v>
      </c>
      <c r="H54" s="57">
        <v>263899.96000000002</v>
      </c>
      <c r="I54" s="80">
        <f t="shared" si="1"/>
        <v>1</v>
      </c>
      <c r="J54" s="84">
        <f t="shared" si="2"/>
        <v>1.4262126503710932E-3</v>
      </c>
      <c r="K54" s="57">
        <v>263899.96000000002</v>
      </c>
      <c r="L54" s="58">
        <v>0</v>
      </c>
      <c r="M54" s="57">
        <v>263899.96000000002</v>
      </c>
      <c r="N54" s="80">
        <f t="shared" si="3"/>
        <v>1</v>
      </c>
      <c r="O54" s="48">
        <v>0</v>
      </c>
    </row>
    <row r="55" spans="1:15" hidden="1" outlineLevel="2">
      <c r="A55" s="52" t="s">
        <v>167</v>
      </c>
      <c r="B55" s="59">
        <v>113450</v>
      </c>
      <c r="C55" s="60">
        <v>250716.68</v>
      </c>
      <c r="D55" s="61">
        <v>0</v>
      </c>
      <c r="E55" s="60">
        <f t="shared" si="0"/>
        <v>250716.68</v>
      </c>
      <c r="F55" s="76"/>
      <c r="G55" s="60">
        <v>364166.68</v>
      </c>
      <c r="H55" s="60">
        <v>364166.65</v>
      </c>
      <c r="I55" s="80">
        <f t="shared" si="1"/>
        <v>0.9999999176201404</v>
      </c>
      <c r="J55" s="84">
        <f t="shared" si="2"/>
        <v>1.9680907987756507E-3</v>
      </c>
      <c r="K55" s="60">
        <v>364166.65</v>
      </c>
      <c r="L55" s="61">
        <v>0</v>
      </c>
      <c r="M55" s="60">
        <v>364166.65</v>
      </c>
      <c r="N55" s="80">
        <f t="shared" si="3"/>
        <v>1</v>
      </c>
      <c r="O55" s="44">
        <v>0.03</v>
      </c>
    </row>
    <row r="56" spans="1:15" hidden="1" outlineLevel="2">
      <c r="A56" s="52" t="s">
        <v>167</v>
      </c>
      <c r="B56" s="59">
        <v>0</v>
      </c>
      <c r="C56" s="60">
        <v>12000</v>
      </c>
      <c r="D56" s="61">
        <v>0</v>
      </c>
      <c r="E56" s="60">
        <f t="shared" si="0"/>
        <v>12000</v>
      </c>
      <c r="F56" s="76"/>
      <c r="G56" s="60">
        <v>12000</v>
      </c>
      <c r="H56" s="60">
        <v>11200</v>
      </c>
      <c r="I56" s="80">
        <f t="shared" si="1"/>
        <v>0.93333333333333335</v>
      </c>
      <c r="J56" s="84">
        <f t="shared" si="2"/>
        <v>6.0528928023165456E-5</v>
      </c>
      <c r="K56" s="60">
        <v>11200</v>
      </c>
      <c r="L56" s="61">
        <v>0</v>
      </c>
      <c r="M56" s="60">
        <v>11200</v>
      </c>
      <c r="N56" s="80">
        <f t="shared" si="3"/>
        <v>1</v>
      </c>
      <c r="O56" s="44">
        <v>800</v>
      </c>
    </row>
    <row r="57" spans="1:15" hidden="1" outlineLevel="2">
      <c r="A57" s="52" t="s">
        <v>167</v>
      </c>
      <c r="B57" s="56">
        <v>0</v>
      </c>
      <c r="C57" s="57">
        <v>11200</v>
      </c>
      <c r="D57" s="58">
        <v>0</v>
      </c>
      <c r="E57" s="60">
        <f t="shared" si="0"/>
        <v>11200</v>
      </c>
      <c r="F57" s="76"/>
      <c r="G57" s="57">
        <v>11200</v>
      </c>
      <c r="H57" s="57">
        <v>11200</v>
      </c>
      <c r="I57" s="80">
        <f t="shared" si="1"/>
        <v>1</v>
      </c>
      <c r="J57" s="84">
        <f t="shared" si="2"/>
        <v>6.0528928023165456E-5</v>
      </c>
      <c r="K57" s="57">
        <v>11200</v>
      </c>
      <c r="L57" s="58">
        <v>0</v>
      </c>
      <c r="M57" s="57">
        <v>11200</v>
      </c>
      <c r="N57" s="80">
        <f t="shared" si="3"/>
        <v>1</v>
      </c>
      <c r="O57" s="48">
        <v>0</v>
      </c>
    </row>
    <row r="58" spans="1:15" hidden="1" outlineLevel="2">
      <c r="A58" s="52" t="s">
        <v>167</v>
      </c>
      <c r="B58" s="56">
        <v>0</v>
      </c>
      <c r="C58" s="57">
        <v>387900</v>
      </c>
      <c r="D58" s="58">
        <v>615</v>
      </c>
      <c r="E58" s="60">
        <f t="shared" si="0"/>
        <v>387285</v>
      </c>
      <c r="F58" s="76"/>
      <c r="G58" s="57">
        <v>387285</v>
      </c>
      <c r="H58" s="57">
        <v>387206.68</v>
      </c>
      <c r="I58" s="80">
        <f t="shared" si="1"/>
        <v>0.99979777166686035</v>
      </c>
      <c r="J58" s="84">
        <f t="shared" si="2"/>
        <v>2.0926076128400767E-3</v>
      </c>
      <c r="K58" s="57">
        <v>387206.68</v>
      </c>
      <c r="L58" s="58">
        <v>0</v>
      </c>
      <c r="M58" s="57">
        <v>387206.68</v>
      </c>
      <c r="N58" s="80">
        <f t="shared" si="3"/>
        <v>1</v>
      </c>
      <c r="O58" s="48">
        <v>78.319999999999993</v>
      </c>
    </row>
    <row r="59" spans="1:15" hidden="1" outlineLevel="2">
      <c r="A59" s="52" t="s">
        <v>167</v>
      </c>
      <c r="B59" s="59">
        <v>0</v>
      </c>
      <c r="C59" s="60">
        <v>105800</v>
      </c>
      <c r="D59" s="61">
        <v>19540.04</v>
      </c>
      <c r="E59" s="60">
        <f t="shared" si="0"/>
        <v>86259.96</v>
      </c>
      <c r="F59" s="76"/>
      <c r="G59" s="60">
        <v>86259.96</v>
      </c>
      <c r="H59" s="60">
        <v>86259.96</v>
      </c>
      <c r="I59" s="80">
        <f t="shared" si="1"/>
        <v>1</v>
      </c>
      <c r="J59" s="84">
        <f t="shared" si="2"/>
        <v>4.6618061697510107E-4</v>
      </c>
      <c r="K59" s="60">
        <v>86259.96</v>
      </c>
      <c r="L59" s="61">
        <v>0</v>
      </c>
      <c r="M59" s="60">
        <v>86259.96</v>
      </c>
      <c r="N59" s="80">
        <f t="shared" si="3"/>
        <v>1</v>
      </c>
      <c r="O59" s="44">
        <v>0</v>
      </c>
    </row>
    <row r="60" spans="1:15" hidden="1" outlineLevel="2">
      <c r="A60" s="52" t="s">
        <v>167</v>
      </c>
      <c r="B60" s="59">
        <v>0</v>
      </c>
      <c r="C60" s="60">
        <v>14000</v>
      </c>
      <c r="D60" s="61">
        <v>200</v>
      </c>
      <c r="E60" s="60">
        <f t="shared" si="0"/>
        <v>13800</v>
      </c>
      <c r="F60" s="76"/>
      <c r="G60" s="60">
        <v>13800</v>
      </c>
      <c r="H60" s="60">
        <v>13800</v>
      </c>
      <c r="I60" s="80">
        <f t="shared" si="1"/>
        <v>1</v>
      </c>
      <c r="J60" s="84">
        <f t="shared" si="2"/>
        <v>7.4580286314257439E-5</v>
      </c>
      <c r="K60" s="60">
        <v>13800</v>
      </c>
      <c r="L60" s="61">
        <v>0</v>
      </c>
      <c r="M60" s="60">
        <v>13800</v>
      </c>
      <c r="N60" s="80">
        <f t="shared" si="3"/>
        <v>1</v>
      </c>
      <c r="O60" s="44">
        <v>0</v>
      </c>
    </row>
    <row r="61" spans="1:15" hidden="1" outlineLevel="2">
      <c r="A61" s="52" t="s">
        <v>167</v>
      </c>
      <c r="B61" s="56">
        <v>0</v>
      </c>
      <c r="C61" s="57">
        <v>3500</v>
      </c>
      <c r="D61" s="58">
        <v>300</v>
      </c>
      <c r="E61" s="60">
        <f t="shared" si="0"/>
        <v>3200</v>
      </c>
      <c r="F61" s="76"/>
      <c r="G61" s="57">
        <v>3200</v>
      </c>
      <c r="H61" s="57">
        <v>3200</v>
      </c>
      <c r="I61" s="80">
        <f t="shared" si="1"/>
        <v>1</v>
      </c>
      <c r="J61" s="84">
        <f t="shared" si="2"/>
        <v>1.7293979435190129E-5</v>
      </c>
      <c r="K61" s="57">
        <v>3200</v>
      </c>
      <c r="L61" s="58">
        <v>0</v>
      </c>
      <c r="M61" s="57">
        <v>3200</v>
      </c>
      <c r="N61" s="80">
        <f t="shared" si="3"/>
        <v>1</v>
      </c>
      <c r="O61" s="48">
        <v>0</v>
      </c>
    </row>
    <row r="62" spans="1:15" hidden="1" outlineLevel="2">
      <c r="A62" s="52" t="s">
        <v>167</v>
      </c>
      <c r="B62" s="59">
        <v>0</v>
      </c>
      <c r="C62" s="60">
        <v>7000</v>
      </c>
      <c r="D62" s="61">
        <v>400</v>
      </c>
      <c r="E62" s="60">
        <f t="shared" si="0"/>
        <v>6600</v>
      </c>
      <c r="F62" s="76"/>
      <c r="G62" s="60">
        <v>6600</v>
      </c>
      <c r="H62" s="60">
        <v>6273.34</v>
      </c>
      <c r="I62" s="80">
        <f t="shared" si="1"/>
        <v>0.95050606060606058</v>
      </c>
      <c r="J62" s="84">
        <f t="shared" si="2"/>
        <v>3.3903441546861144E-5</v>
      </c>
      <c r="K62" s="60">
        <v>6273.34</v>
      </c>
      <c r="L62" s="61">
        <v>0</v>
      </c>
      <c r="M62" s="60">
        <v>6273.34</v>
      </c>
      <c r="N62" s="80">
        <f t="shared" si="3"/>
        <v>1</v>
      </c>
      <c r="O62" s="44">
        <v>326.66000000000003</v>
      </c>
    </row>
    <row r="63" spans="1:15" hidden="1" outlineLevel="2">
      <c r="A63" s="52" t="s">
        <v>167</v>
      </c>
      <c r="B63" s="56">
        <v>0</v>
      </c>
      <c r="C63" s="57">
        <v>131000</v>
      </c>
      <c r="D63" s="58">
        <v>5400</v>
      </c>
      <c r="E63" s="60">
        <f t="shared" si="0"/>
        <v>125600</v>
      </c>
      <c r="F63" s="76"/>
      <c r="G63" s="57">
        <v>125600</v>
      </c>
      <c r="H63" s="57">
        <v>81913.320000000007</v>
      </c>
      <c r="I63" s="80">
        <f t="shared" si="1"/>
        <v>0.65217611464968162</v>
      </c>
      <c r="J63" s="84">
        <f t="shared" si="2"/>
        <v>4.426897723587964E-4</v>
      </c>
      <c r="K63" s="57">
        <v>81913.320000000007</v>
      </c>
      <c r="L63" s="58">
        <v>0</v>
      </c>
      <c r="M63" s="57">
        <v>81913.320000000007</v>
      </c>
      <c r="N63" s="80">
        <f t="shared" si="3"/>
        <v>1</v>
      </c>
      <c r="O63" s="48">
        <v>43686.68</v>
      </c>
    </row>
    <row r="64" spans="1:15" hidden="1" outlineLevel="2">
      <c r="A64" s="52" t="s">
        <v>167</v>
      </c>
      <c r="B64" s="56">
        <v>0</v>
      </c>
      <c r="C64" s="57">
        <v>79000</v>
      </c>
      <c r="D64" s="58">
        <v>0</v>
      </c>
      <c r="E64" s="60">
        <f t="shared" si="0"/>
        <v>79000</v>
      </c>
      <c r="F64" s="76"/>
      <c r="G64" s="57">
        <v>79000</v>
      </c>
      <c r="H64" s="57">
        <v>42746.65</v>
      </c>
      <c r="I64" s="80">
        <f t="shared" si="1"/>
        <v>0.54109683544303799</v>
      </c>
      <c r="J64" s="84">
        <f t="shared" si="2"/>
        <v>2.3101865188227195E-4</v>
      </c>
      <c r="K64" s="57">
        <v>42746.65</v>
      </c>
      <c r="L64" s="58">
        <v>0</v>
      </c>
      <c r="M64" s="57">
        <v>42746.65</v>
      </c>
      <c r="N64" s="80">
        <f t="shared" si="3"/>
        <v>1</v>
      </c>
      <c r="O64" s="48">
        <v>36253.35</v>
      </c>
    </row>
    <row r="65" spans="1:15" hidden="1" outlineLevel="2">
      <c r="A65" s="52" t="s">
        <v>167</v>
      </c>
      <c r="B65" s="56">
        <v>144000</v>
      </c>
      <c r="C65" s="57">
        <v>63900</v>
      </c>
      <c r="D65" s="58">
        <v>100000</v>
      </c>
      <c r="E65" s="60">
        <f t="shared" si="0"/>
        <v>-36100</v>
      </c>
      <c r="F65" s="76"/>
      <c r="G65" s="57">
        <v>107900</v>
      </c>
      <c r="H65" s="57">
        <v>54250</v>
      </c>
      <c r="I65" s="80">
        <f t="shared" si="1"/>
        <v>0.50278035217794259</v>
      </c>
      <c r="J65" s="84">
        <f t="shared" si="2"/>
        <v>2.9318699511220766E-4</v>
      </c>
      <c r="K65" s="57">
        <v>54250</v>
      </c>
      <c r="L65" s="58">
        <v>0</v>
      </c>
      <c r="M65" s="57">
        <v>54250</v>
      </c>
      <c r="N65" s="80">
        <f t="shared" si="3"/>
        <v>1</v>
      </c>
      <c r="O65" s="48">
        <v>53650</v>
      </c>
    </row>
    <row r="66" spans="1:15" hidden="1" outlineLevel="2">
      <c r="A66" s="52" t="s">
        <v>167</v>
      </c>
      <c r="B66" s="56">
        <v>0</v>
      </c>
      <c r="C66" s="57">
        <v>69414</v>
      </c>
      <c r="D66" s="58">
        <v>0</v>
      </c>
      <c r="E66" s="60">
        <f t="shared" si="0"/>
        <v>69414</v>
      </c>
      <c r="F66" s="76"/>
      <c r="G66" s="57">
        <v>69414</v>
      </c>
      <c r="H66" s="57">
        <v>69413.34</v>
      </c>
      <c r="I66" s="80">
        <f t="shared" si="1"/>
        <v>0.99999049183161892</v>
      </c>
      <c r="J66" s="84">
        <f t="shared" si="2"/>
        <v>3.751352732774564E-4</v>
      </c>
      <c r="K66" s="57">
        <v>69413.34</v>
      </c>
      <c r="L66" s="58">
        <v>0</v>
      </c>
      <c r="M66" s="57">
        <v>69413.34</v>
      </c>
      <c r="N66" s="80">
        <f t="shared" si="3"/>
        <v>1</v>
      </c>
      <c r="O66" s="48">
        <v>0.66</v>
      </c>
    </row>
    <row r="67" spans="1:15" outlineLevel="1" collapsed="1">
      <c r="A67" s="53" t="s">
        <v>144</v>
      </c>
      <c r="B67" s="56">
        <f>SUBTOTAL(9,B46:B66)</f>
        <v>2845370</v>
      </c>
      <c r="C67" s="57">
        <f>SUBTOTAL(9,C46:C66)</f>
        <v>1605892.63</v>
      </c>
      <c r="D67" s="58">
        <f>SUBTOTAL(9,D46:D66)</f>
        <v>995503.42999999993</v>
      </c>
      <c r="E67" s="60">
        <f>SUBTOTAL(9,E46:E66)</f>
        <v>610389.19999999995</v>
      </c>
      <c r="F67" s="76">
        <f>E67/B67</f>
        <v>0.21452015027922552</v>
      </c>
      <c r="G67" s="57">
        <f>SUBTOTAL(9,G46:G66)</f>
        <v>3455759.2</v>
      </c>
      <c r="H67" s="57">
        <f>SUBTOTAL(9,H46:H66)</f>
        <v>3320962.8399999994</v>
      </c>
      <c r="I67" s="80">
        <f t="shared" si="1"/>
        <v>0.96099370581144639</v>
      </c>
      <c r="J67" s="84">
        <f t="shared" si="2"/>
        <v>1.7947707206247061E-2</v>
      </c>
      <c r="K67" s="57">
        <f>SUBTOTAL(9,K46:K66)</f>
        <v>3320962.8399999994</v>
      </c>
      <c r="L67" s="58">
        <f>SUBTOTAL(9,L46:L66)</f>
        <v>0</v>
      </c>
      <c r="M67" s="57">
        <f>SUBTOTAL(9,M46:M66)</f>
        <v>3320962.8399999994</v>
      </c>
      <c r="N67" s="80">
        <f t="shared" si="3"/>
        <v>1</v>
      </c>
      <c r="O67" s="48">
        <f>SUBTOTAL(9,O46:O66)</f>
        <v>134796.36000000002</v>
      </c>
    </row>
    <row r="68" spans="1:15" hidden="1" outlineLevel="2">
      <c r="A68" s="40" t="s">
        <v>168</v>
      </c>
      <c r="B68" s="59">
        <v>0</v>
      </c>
      <c r="C68" s="60">
        <v>23000</v>
      </c>
      <c r="D68" s="61">
        <v>23000</v>
      </c>
      <c r="E68" s="60">
        <f t="shared" si="0"/>
        <v>0</v>
      </c>
      <c r="F68" s="76"/>
      <c r="G68" s="60">
        <v>0</v>
      </c>
      <c r="H68" s="60">
        <v>0</v>
      </c>
      <c r="I68" s="80" t="e">
        <f t="shared" si="1"/>
        <v>#DIV/0!</v>
      </c>
      <c r="J68" s="84">
        <f t="shared" si="2"/>
        <v>0</v>
      </c>
      <c r="K68" s="60">
        <v>0</v>
      </c>
      <c r="L68" s="61">
        <v>0</v>
      </c>
      <c r="M68" s="60">
        <v>0</v>
      </c>
      <c r="N68" s="80" t="e">
        <f t="shared" si="3"/>
        <v>#DIV/0!</v>
      </c>
      <c r="O68" s="44">
        <v>0</v>
      </c>
    </row>
    <row r="69" spans="1:15" hidden="1" outlineLevel="2">
      <c r="A69" s="40" t="s">
        <v>168</v>
      </c>
      <c r="B69" s="56">
        <v>0</v>
      </c>
      <c r="C69" s="57">
        <v>58600</v>
      </c>
      <c r="D69" s="58">
        <v>58600</v>
      </c>
      <c r="E69" s="60">
        <f t="shared" si="0"/>
        <v>0</v>
      </c>
      <c r="F69" s="76"/>
      <c r="G69" s="57">
        <v>0</v>
      </c>
      <c r="H69" s="57">
        <v>0</v>
      </c>
      <c r="I69" s="80" t="e">
        <f t="shared" si="1"/>
        <v>#DIV/0!</v>
      </c>
      <c r="J69" s="84">
        <f t="shared" si="2"/>
        <v>0</v>
      </c>
      <c r="K69" s="57">
        <v>0</v>
      </c>
      <c r="L69" s="58">
        <v>0</v>
      </c>
      <c r="M69" s="57">
        <v>0</v>
      </c>
      <c r="N69" s="80" t="e">
        <f t="shared" si="3"/>
        <v>#DIV/0!</v>
      </c>
      <c r="O69" s="48">
        <v>0</v>
      </c>
    </row>
    <row r="70" spans="1:15" hidden="1" outlineLevel="2">
      <c r="A70" s="40" t="s">
        <v>168</v>
      </c>
      <c r="B70" s="59">
        <v>0</v>
      </c>
      <c r="C70" s="60">
        <v>25533</v>
      </c>
      <c r="D70" s="61">
        <v>25533</v>
      </c>
      <c r="E70" s="60">
        <f t="shared" si="0"/>
        <v>0</v>
      </c>
      <c r="F70" s="76"/>
      <c r="G70" s="60">
        <v>0</v>
      </c>
      <c r="H70" s="60">
        <v>0</v>
      </c>
      <c r="I70" s="80" t="e">
        <f t="shared" si="1"/>
        <v>#DIV/0!</v>
      </c>
      <c r="J70" s="84">
        <f t="shared" si="2"/>
        <v>0</v>
      </c>
      <c r="K70" s="60">
        <v>0</v>
      </c>
      <c r="L70" s="61">
        <v>0</v>
      </c>
      <c r="M70" s="60">
        <v>0</v>
      </c>
      <c r="N70" s="80" t="e">
        <f t="shared" si="3"/>
        <v>#DIV/0!</v>
      </c>
      <c r="O70" s="44">
        <v>0</v>
      </c>
    </row>
    <row r="71" spans="1:15" hidden="1" outlineLevel="2">
      <c r="A71" s="40" t="s">
        <v>168</v>
      </c>
      <c r="B71" s="56">
        <v>0</v>
      </c>
      <c r="C71" s="57">
        <v>12472</v>
      </c>
      <c r="D71" s="58">
        <v>12472</v>
      </c>
      <c r="E71" s="60">
        <f t="shared" si="0"/>
        <v>0</v>
      </c>
      <c r="F71" s="76"/>
      <c r="G71" s="57">
        <v>0</v>
      </c>
      <c r="H71" s="57">
        <v>0</v>
      </c>
      <c r="I71" s="80" t="e">
        <f t="shared" si="1"/>
        <v>#DIV/0!</v>
      </c>
      <c r="J71" s="84">
        <f t="shared" si="2"/>
        <v>0</v>
      </c>
      <c r="K71" s="57">
        <v>0</v>
      </c>
      <c r="L71" s="58">
        <v>0</v>
      </c>
      <c r="M71" s="57">
        <v>0</v>
      </c>
      <c r="N71" s="80" t="e">
        <f t="shared" si="3"/>
        <v>#DIV/0!</v>
      </c>
      <c r="O71" s="48">
        <v>0</v>
      </c>
    </row>
    <row r="72" spans="1:15" hidden="1" outlineLevel="2">
      <c r="A72" s="40" t="s">
        <v>168</v>
      </c>
      <c r="B72" s="59">
        <v>0</v>
      </c>
      <c r="C72" s="60">
        <v>35105</v>
      </c>
      <c r="D72" s="61">
        <v>35105</v>
      </c>
      <c r="E72" s="60">
        <f t="shared" si="0"/>
        <v>0</v>
      </c>
      <c r="F72" s="76"/>
      <c r="G72" s="60">
        <v>0</v>
      </c>
      <c r="H72" s="60">
        <v>0</v>
      </c>
      <c r="I72" s="80" t="e">
        <f t="shared" si="1"/>
        <v>#DIV/0!</v>
      </c>
      <c r="J72" s="84">
        <f t="shared" si="2"/>
        <v>0</v>
      </c>
      <c r="K72" s="60">
        <v>0</v>
      </c>
      <c r="L72" s="61">
        <v>0</v>
      </c>
      <c r="M72" s="60">
        <v>0</v>
      </c>
      <c r="N72" s="80" t="e">
        <f t="shared" si="3"/>
        <v>#DIV/0!</v>
      </c>
      <c r="O72" s="44">
        <v>0</v>
      </c>
    </row>
    <row r="73" spans="1:15" hidden="1" outlineLevel="2">
      <c r="A73" s="40" t="s">
        <v>168</v>
      </c>
      <c r="B73" s="56">
        <v>319570</v>
      </c>
      <c r="C73" s="57">
        <v>4383.1400000000003</v>
      </c>
      <c r="D73" s="58">
        <v>120000</v>
      </c>
      <c r="E73" s="60">
        <f t="shared" si="0"/>
        <v>-115616.85999999999</v>
      </c>
      <c r="F73" s="76"/>
      <c r="G73" s="57">
        <v>203953.14</v>
      </c>
      <c r="H73" s="57">
        <v>203953.14</v>
      </c>
      <c r="I73" s="80">
        <f t="shared" si="1"/>
        <v>1</v>
      </c>
      <c r="J73" s="84">
        <f t="shared" si="2"/>
        <v>1.1022379402820168E-3</v>
      </c>
      <c r="K73" s="57">
        <v>203953.14</v>
      </c>
      <c r="L73" s="58">
        <v>0</v>
      </c>
      <c r="M73" s="57">
        <v>203953.14</v>
      </c>
      <c r="N73" s="80">
        <f t="shared" si="3"/>
        <v>1</v>
      </c>
      <c r="O73" s="48">
        <v>0</v>
      </c>
    </row>
    <row r="74" spans="1:15" hidden="1" outlineLevel="2">
      <c r="A74" s="40" t="s">
        <v>168</v>
      </c>
      <c r="B74" s="59">
        <v>884530</v>
      </c>
      <c r="C74" s="60">
        <v>48814.15</v>
      </c>
      <c r="D74" s="61">
        <v>222200</v>
      </c>
      <c r="E74" s="60">
        <f t="shared" si="0"/>
        <v>-173385.84999999998</v>
      </c>
      <c r="F74" s="76"/>
      <c r="G74" s="60">
        <v>711144.15</v>
      </c>
      <c r="H74" s="60">
        <v>711137.14</v>
      </c>
      <c r="I74" s="80">
        <f t="shared" si="1"/>
        <v>0.99999014264548192</v>
      </c>
      <c r="J74" s="84">
        <f t="shared" si="2"/>
        <v>3.8432472108624765E-3</v>
      </c>
      <c r="K74" s="60">
        <v>711137.14</v>
      </c>
      <c r="L74" s="61">
        <v>0</v>
      </c>
      <c r="M74" s="60">
        <v>711137.14</v>
      </c>
      <c r="N74" s="80">
        <f t="shared" si="3"/>
        <v>1</v>
      </c>
      <c r="O74" s="44">
        <v>7.01</v>
      </c>
    </row>
    <row r="75" spans="1:15" hidden="1" outlineLevel="2">
      <c r="A75" s="40" t="s">
        <v>168</v>
      </c>
      <c r="B75" s="56">
        <v>406070</v>
      </c>
      <c r="C75" s="57">
        <v>0</v>
      </c>
      <c r="D75" s="58">
        <v>162541.69</v>
      </c>
      <c r="E75" s="60">
        <f t="shared" si="0"/>
        <v>-162541.69</v>
      </c>
      <c r="F75" s="76"/>
      <c r="G75" s="57">
        <v>243528.31</v>
      </c>
      <c r="H75" s="57">
        <v>243527.88</v>
      </c>
      <c r="I75" s="80">
        <f t="shared" si="1"/>
        <v>0.99999823429152856</v>
      </c>
      <c r="J75" s="84">
        <f t="shared" si="2"/>
        <v>1.316114421442328E-3</v>
      </c>
      <c r="K75" s="57">
        <v>243527.88</v>
      </c>
      <c r="L75" s="58">
        <v>0</v>
      </c>
      <c r="M75" s="57">
        <v>243527.88</v>
      </c>
      <c r="N75" s="80">
        <f t="shared" si="3"/>
        <v>1</v>
      </c>
      <c r="O75" s="48">
        <v>0.43</v>
      </c>
    </row>
    <row r="76" spans="1:15" hidden="1" outlineLevel="2">
      <c r="A76" s="40" t="s">
        <v>168</v>
      </c>
      <c r="B76" s="59">
        <v>189180</v>
      </c>
      <c r="C76" s="60">
        <v>0</v>
      </c>
      <c r="D76" s="61">
        <v>86265.14</v>
      </c>
      <c r="E76" s="60">
        <f t="shared" si="0"/>
        <v>-86265.14</v>
      </c>
      <c r="F76" s="76"/>
      <c r="G76" s="60">
        <v>102914.86</v>
      </c>
      <c r="H76" s="60">
        <v>102914.86</v>
      </c>
      <c r="I76" s="80">
        <f t="shared" si="1"/>
        <v>1</v>
      </c>
      <c r="J76" s="84">
        <f t="shared" si="2"/>
        <v>5.5618983512983476E-4</v>
      </c>
      <c r="K76" s="60">
        <v>102914.86</v>
      </c>
      <c r="L76" s="61">
        <v>0</v>
      </c>
      <c r="M76" s="60">
        <v>102914.86</v>
      </c>
      <c r="N76" s="80">
        <f t="shared" si="3"/>
        <v>1</v>
      </c>
      <c r="O76" s="44">
        <v>0</v>
      </c>
    </row>
    <row r="77" spans="1:15" hidden="1" outlineLevel="2">
      <c r="A77" s="40" t="s">
        <v>168</v>
      </c>
      <c r="B77" s="59">
        <v>238870</v>
      </c>
      <c r="C77" s="60">
        <v>119185</v>
      </c>
      <c r="D77" s="61">
        <v>0</v>
      </c>
      <c r="E77" s="60">
        <f t="shared" si="0"/>
        <v>119185</v>
      </c>
      <c r="F77" s="76"/>
      <c r="G77" s="60">
        <v>358055</v>
      </c>
      <c r="H77" s="60">
        <v>358054.23</v>
      </c>
      <c r="I77" s="80">
        <f t="shared" si="1"/>
        <v>0.99999784949239634</v>
      </c>
      <c r="J77" s="84">
        <f t="shared" si="2"/>
        <v>1.9350570282196365E-3</v>
      </c>
      <c r="K77" s="60">
        <v>358054.23</v>
      </c>
      <c r="L77" s="61">
        <v>0</v>
      </c>
      <c r="M77" s="60">
        <v>358054.23</v>
      </c>
      <c r="N77" s="80">
        <f t="shared" si="3"/>
        <v>1</v>
      </c>
      <c r="O77" s="44">
        <v>0.77</v>
      </c>
    </row>
    <row r="78" spans="1:15" hidden="1" outlineLevel="2">
      <c r="A78" s="40" t="s">
        <v>168</v>
      </c>
      <c r="B78" s="59">
        <v>0</v>
      </c>
      <c r="C78" s="60">
        <v>7665</v>
      </c>
      <c r="D78" s="61">
        <v>0</v>
      </c>
      <c r="E78" s="60">
        <f t="shared" si="0"/>
        <v>7665</v>
      </c>
      <c r="F78" s="76"/>
      <c r="G78" s="60">
        <v>7665</v>
      </c>
      <c r="H78" s="60">
        <v>7278.12</v>
      </c>
      <c r="I78" s="80">
        <f t="shared" si="1"/>
        <v>0.94952641878669275</v>
      </c>
      <c r="J78" s="84">
        <f t="shared" si="2"/>
        <v>3.9333643002139371E-5</v>
      </c>
      <c r="K78" s="60">
        <v>7278.12</v>
      </c>
      <c r="L78" s="61">
        <v>0</v>
      </c>
      <c r="M78" s="60">
        <v>7278.12</v>
      </c>
      <c r="N78" s="80">
        <f t="shared" si="3"/>
        <v>1</v>
      </c>
      <c r="O78" s="44">
        <v>386.88</v>
      </c>
    </row>
    <row r="79" spans="1:15" hidden="1" outlineLevel="2">
      <c r="A79" s="40" t="s">
        <v>168</v>
      </c>
      <c r="B79" s="56">
        <v>0</v>
      </c>
      <c r="C79" s="57">
        <v>0</v>
      </c>
      <c r="D79" s="58">
        <v>0</v>
      </c>
      <c r="E79" s="60">
        <f t="shared" ref="E79:E145" si="4">G79-B79</f>
        <v>0</v>
      </c>
      <c r="F79" s="76"/>
      <c r="G79" s="57">
        <v>0</v>
      </c>
      <c r="H79" s="57">
        <v>0</v>
      </c>
      <c r="I79" s="80" t="e">
        <f t="shared" si="1"/>
        <v>#DIV/0!</v>
      </c>
      <c r="J79" s="84">
        <f t="shared" si="2"/>
        <v>0</v>
      </c>
      <c r="K79" s="57">
        <v>0</v>
      </c>
      <c r="L79" s="58">
        <v>0</v>
      </c>
      <c r="M79" s="57">
        <v>0</v>
      </c>
      <c r="N79" s="80" t="e">
        <f t="shared" si="3"/>
        <v>#DIV/0!</v>
      </c>
      <c r="O79" s="48">
        <v>0</v>
      </c>
    </row>
    <row r="80" spans="1:15" hidden="1" outlineLevel="2">
      <c r="A80" s="40" t="s">
        <v>168</v>
      </c>
      <c r="B80" s="59">
        <v>0</v>
      </c>
      <c r="C80" s="60">
        <v>92227</v>
      </c>
      <c r="D80" s="61">
        <v>42227.45</v>
      </c>
      <c r="E80" s="60">
        <f t="shared" si="4"/>
        <v>49999.55</v>
      </c>
      <c r="F80" s="76"/>
      <c r="G80" s="60">
        <v>49999.55</v>
      </c>
      <c r="H80" s="60">
        <v>49999.55</v>
      </c>
      <c r="I80" s="80">
        <f t="shared" si="1"/>
        <v>1</v>
      </c>
      <c r="J80" s="84">
        <f t="shared" si="2"/>
        <v>2.7021599670898772E-4</v>
      </c>
      <c r="K80" s="60">
        <v>49999.55</v>
      </c>
      <c r="L80" s="61">
        <v>0</v>
      </c>
      <c r="M80" s="60">
        <v>49999.55</v>
      </c>
      <c r="N80" s="80">
        <f t="shared" si="3"/>
        <v>1</v>
      </c>
      <c r="O80" s="44">
        <v>0</v>
      </c>
    </row>
    <row r="81" spans="1:15" hidden="1" outlineLevel="2">
      <c r="A81" s="40" t="s">
        <v>168</v>
      </c>
      <c r="B81" s="59">
        <v>0</v>
      </c>
      <c r="C81" s="60">
        <v>76</v>
      </c>
      <c r="D81" s="61">
        <v>0</v>
      </c>
      <c r="E81" s="60">
        <f t="shared" si="4"/>
        <v>76</v>
      </c>
      <c r="F81" s="76"/>
      <c r="G81" s="60">
        <v>76</v>
      </c>
      <c r="H81" s="60">
        <v>75.83</v>
      </c>
      <c r="I81" s="80">
        <f t="shared" si="1"/>
        <v>0.9977631578947368</v>
      </c>
      <c r="J81" s="84">
        <f t="shared" si="2"/>
        <v>4.0981326892827112E-7</v>
      </c>
      <c r="K81" s="60">
        <v>75.83</v>
      </c>
      <c r="L81" s="61">
        <v>0</v>
      </c>
      <c r="M81" s="60">
        <v>75.83</v>
      </c>
      <c r="N81" s="80">
        <f t="shared" si="3"/>
        <v>1</v>
      </c>
      <c r="O81" s="44">
        <v>0.17</v>
      </c>
    </row>
    <row r="82" spans="1:15" hidden="1" outlineLevel="2">
      <c r="A82" s="40" t="s">
        <v>168</v>
      </c>
      <c r="B82" s="56">
        <v>0</v>
      </c>
      <c r="C82" s="57">
        <v>0</v>
      </c>
      <c r="D82" s="58">
        <v>0</v>
      </c>
      <c r="E82" s="60">
        <f t="shared" si="4"/>
        <v>0</v>
      </c>
      <c r="F82" s="76"/>
      <c r="G82" s="57">
        <v>0</v>
      </c>
      <c r="H82" s="57">
        <v>0</v>
      </c>
      <c r="I82" s="80" t="e">
        <f t="shared" si="1"/>
        <v>#DIV/0!</v>
      </c>
      <c r="J82" s="84">
        <f t="shared" si="2"/>
        <v>0</v>
      </c>
      <c r="K82" s="57">
        <v>0</v>
      </c>
      <c r="L82" s="58">
        <v>0</v>
      </c>
      <c r="M82" s="57">
        <v>0</v>
      </c>
      <c r="N82" s="80" t="e">
        <f t="shared" si="3"/>
        <v>#DIV/0!</v>
      </c>
      <c r="O82" s="48">
        <v>0</v>
      </c>
    </row>
    <row r="83" spans="1:15" hidden="1" outlineLevel="2">
      <c r="A83" s="40" t="s">
        <v>168</v>
      </c>
      <c r="B83" s="56">
        <v>0</v>
      </c>
      <c r="C83" s="57">
        <v>90500</v>
      </c>
      <c r="D83" s="58">
        <v>16078.05</v>
      </c>
      <c r="E83" s="60">
        <f t="shared" si="4"/>
        <v>74421.95</v>
      </c>
      <c r="F83" s="76"/>
      <c r="G83" s="57">
        <v>74421.95</v>
      </c>
      <c r="H83" s="57">
        <v>74421.95</v>
      </c>
      <c r="I83" s="80">
        <f t="shared" si="1"/>
        <v>1</v>
      </c>
      <c r="J83" s="84">
        <f t="shared" si="2"/>
        <v>4.0220364775835879E-4</v>
      </c>
      <c r="K83" s="57">
        <v>74421.95</v>
      </c>
      <c r="L83" s="58">
        <v>0</v>
      </c>
      <c r="M83" s="57">
        <v>74421.95</v>
      </c>
      <c r="N83" s="80">
        <f t="shared" si="3"/>
        <v>1</v>
      </c>
      <c r="O83" s="48">
        <v>0</v>
      </c>
    </row>
    <row r="84" spans="1:15" hidden="1" outlineLevel="2">
      <c r="A84" s="40" t="s">
        <v>168</v>
      </c>
      <c r="B84" s="56">
        <v>0</v>
      </c>
      <c r="C84" s="57">
        <v>6000</v>
      </c>
      <c r="D84" s="58">
        <v>307.12</v>
      </c>
      <c r="E84" s="60">
        <f t="shared" si="4"/>
        <v>5692.88</v>
      </c>
      <c r="F84" s="76"/>
      <c r="G84" s="57">
        <v>5692.88</v>
      </c>
      <c r="H84" s="57">
        <v>5692.88</v>
      </c>
      <c r="I84" s="80">
        <f t="shared" si="1"/>
        <v>1</v>
      </c>
      <c r="J84" s="84">
        <f t="shared" si="2"/>
        <v>3.0766421764689122E-5</v>
      </c>
      <c r="K84" s="57">
        <v>5692.88</v>
      </c>
      <c r="L84" s="58">
        <v>0</v>
      </c>
      <c r="M84" s="57">
        <v>5692.88</v>
      </c>
      <c r="N84" s="80">
        <f t="shared" si="3"/>
        <v>1</v>
      </c>
      <c r="O84" s="48">
        <v>0</v>
      </c>
    </row>
    <row r="85" spans="1:15" hidden="1" outlineLevel="2">
      <c r="A85" s="40" t="s">
        <v>168</v>
      </c>
      <c r="B85" s="59">
        <v>0</v>
      </c>
      <c r="C85" s="60">
        <v>4000</v>
      </c>
      <c r="D85" s="61">
        <v>719.52</v>
      </c>
      <c r="E85" s="60">
        <f t="shared" si="4"/>
        <v>3280.48</v>
      </c>
      <c r="F85" s="76"/>
      <c r="G85" s="60">
        <v>3280.48</v>
      </c>
      <c r="H85" s="60">
        <v>3280.48</v>
      </c>
      <c r="I85" s="80">
        <f t="shared" si="1"/>
        <v>1</v>
      </c>
      <c r="J85" s="84">
        <f t="shared" si="2"/>
        <v>1.7728923017985161E-5</v>
      </c>
      <c r="K85" s="60">
        <v>3280.48</v>
      </c>
      <c r="L85" s="61">
        <v>0</v>
      </c>
      <c r="M85" s="60">
        <v>3280.48</v>
      </c>
      <c r="N85" s="80">
        <f t="shared" si="3"/>
        <v>1</v>
      </c>
      <c r="O85" s="44">
        <v>0</v>
      </c>
    </row>
    <row r="86" spans="1:15" hidden="1" outlineLevel="2">
      <c r="A86" s="40" t="s">
        <v>168</v>
      </c>
      <c r="B86" s="56">
        <v>0</v>
      </c>
      <c r="C86" s="57">
        <v>7500</v>
      </c>
      <c r="D86" s="58">
        <v>2000</v>
      </c>
      <c r="E86" s="60">
        <f t="shared" si="4"/>
        <v>5500</v>
      </c>
      <c r="F86" s="76"/>
      <c r="G86" s="57">
        <v>5500</v>
      </c>
      <c r="H86" s="57">
        <v>5234.1499999999996</v>
      </c>
      <c r="I86" s="80">
        <f t="shared" si="1"/>
        <v>0.95166363636363627</v>
      </c>
      <c r="J86" s="84">
        <f t="shared" si="2"/>
        <v>2.8287275768968881E-5</v>
      </c>
      <c r="K86" s="57">
        <v>5234.1499999999996</v>
      </c>
      <c r="L86" s="58">
        <v>0</v>
      </c>
      <c r="M86" s="57">
        <v>5234.1499999999996</v>
      </c>
      <c r="N86" s="80">
        <f t="shared" si="3"/>
        <v>1</v>
      </c>
      <c r="O86" s="48">
        <v>265.85000000000002</v>
      </c>
    </row>
    <row r="87" spans="1:15" hidden="1" outlineLevel="2">
      <c r="A87" s="40" t="s">
        <v>168</v>
      </c>
      <c r="B87" s="56">
        <v>0</v>
      </c>
      <c r="C87" s="57">
        <v>74000</v>
      </c>
      <c r="D87" s="58">
        <v>0</v>
      </c>
      <c r="E87" s="60">
        <f t="shared" si="4"/>
        <v>74000</v>
      </c>
      <c r="F87" s="76"/>
      <c r="G87" s="57">
        <v>74000</v>
      </c>
      <c r="H87" s="57">
        <v>65056.19</v>
      </c>
      <c r="I87" s="80">
        <f t="shared" si="1"/>
        <v>0.87913770270270275</v>
      </c>
      <c r="J87" s="84">
        <f t="shared" si="2"/>
        <v>3.5158762874744435E-4</v>
      </c>
      <c r="K87" s="57">
        <v>65056.19</v>
      </c>
      <c r="L87" s="58">
        <v>0</v>
      </c>
      <c r="M87" s="57">
        <v>65056.19</v>
      </c>
      <c r="N87" s="80">
        <f t="shared" si="3"/>
        <v>1</v>
      </c>
      <c r="O87" s="48">
        <v>8943.81</v>
      </c>
    </row>
    <row r="88" spans="1:15" hidden="1" outlineLevel="2">
      <c r="A88" s="40" t="s">
        <v>168</v>
      </c>
      <c r="B88" s="56">
        <v>0</v>
      </c>
      <c r="C88" s="57">
        <v>16000</v>
      </c>
      <c r="D88" s="58">
        <v>0</v>
      </c>
      <c r="E88" s="60">
        <f t="shared" si="4"/>
        <v>16000</v>
      </c>
      <c r="F88" s="76"/>
      <c r="G88" s="57">
        <v>16000</v>
      </c>
      <c r="H88" s="57">
        <v>7075.14</v>
      </c>
      <c r="I88" s="80">
        <f t="shared" si="1"/>
        <v>0.44219625000000001</v>
      </c>
      <c r="J88" s="84">
        <f t="shared" si="2"/>
        <v>3.8236664269090971E-5</v>
      </c>
      <c r="K88" s="57">
        <v>7075.14</v>
      </c>
      <c r="L88" s="58">
        <v>0</v>
      </c>
      <c r="M88" s="57">
        <v>7075.14</v>
      </c>
      <c r="N88" s="80">
        <f t="shared" si="3"/>
        <v>1</v>
      </c>
      <c r="O88" s="48">
        <v>8924.86</v>
      </c>
    </row>
    <row r="89" spans="1:15" hidden="1" outlineLevel="2">
      <c r="A89" s="40" t="s">
        <v>168</v>
      </c>
      <c r="B89" s="59">
        <v>0</v>
      </c>
      <c r="C89" s="60">
        <v>30037</v>
      </c>
      <c r="D89" s="61">
        <v>0</v>
      </c>
      <c r="E89" s="60">
        <f t="shared" si="4"/>
        <v>30037</v>
      </c>
      <c r="F89" s="76"/>
      <c r="G89" s="60">
        <v>30037</v>
      </c>
      <c r="H89" s="60">
        <v>30036.74</v>
      </c>
      <c r="I89" s="80">
        <f t="shared" si="1"/>
        <v>0.99999134400905554</v>
      </c>
      <c r="J89" s="84">
        <f t="shared" si="2"/>
        <v>1.6232961370629776E-4</v>
      </c>
      <c r="K89" s="60">
        <v>30036.74</v>
      </c>
      <c r="L89" s="61">
        <v>0</v>
      </c>
      <c r="M89" s="60">
        <v>30036.74</v>
      </c>
      <c r="N89" s="80">
        <f t="shared" si="3"/>
        <v>1</v>
      </c>
      <c r="O89" s="44">
        <v>0.26</v>
      </c>
    </row>
    <row r="90" spans="1:15" outlineLevel="1" collapsed="1">
      <c r="A90" s="49" t="s">
        <v>145</v>
      </c>
      <c r="B90" s="59">
        <f>SUBTOTAL(9,B68:B89)</f>
        <v>2038220</v>
      </c>
      <c r="C90" s="60">
        <f>SUBTOTAL(9,C68:C89)</f>
        <v>655097.29</v>
      </c>
      <c r="D90" s="61">
        <f>SUBTOTAL(9,D68:D89)</f>
        <v>807048.97</v>
      </c>
      <c r="E90" s="60">
        <f>SUBTOTAL(9,E68:E89)</f>
        <v>-151951.67999999993</v>
      </c>
      <c r="F90" s="76">
        <f>E90/B90</f>
        <v>-7.455116719490533E-2</v>
      </c>
      <c r="G90" s="60">
        <f>SUBTOTAL(9,G68:G89)</f>
        <v>1886268.32</v>
      </c>
      <c r="H90" s="60">
        <f>SUBTOTAL(9,H68:H89)</f>
        <v>1867738.28</v>
      </c>
      <c r="I90" s="80">
        <f t="shared" si="1"/>
        <v>0.99017634988430492</v>
      </c>
      <c r="J90" s="84">
        <f t="shared" si="2"/>
        <v>1.0093946063949184E-2</v>
      </c>
      <c r="K90" s="60">
        <f>SUBTOTAL(9,K68:K89)</f>
        <v>1867738.28</v>
      </c>
      <c r="L90" s="61">
        <f>SUBTOTAL(9,L68:L89)</f>
        <v>0</v>
      </c>
      <c r="M90" s="60">
        <f>SUBTOTAL(9,M68:M89)</f>
        <v>1867738.28</v>
      </c>
      <c r="N90" s="80">
        <f t="shared" si="3"/>
        <v>1</v>
      </c>
      <c r="O90" s="44">
        <f>SUBTOTAL(9,O68:O89)</f>
        <v>18530.039999999997</v>
      </c>
    </row>
    <row r="91" spans="1:15" hidden="1" outlineLevel="2">
      <c r="A91" s="54" t="s">
        <v>169</v>
      </c>
      <c r="B91" s="56">
        <v>0</v>
      </c>
      <c r="C91" s="57">
        <v>35502.660000000003</v>
      </c>
      <c r="D91" s="58">
        <v>35502.660000000003</v>
      </c>
      <c r="E91" s="60">
        <f t="shared" si="4"/>
        <v>0</v>
      </c>
      <c r="F91" s="76"/>
      <c r="G91" s="57">
        <v>0</v>
      </c>
      <c r="H91" s="57">
        <v>0</v>
      </c>
      <c r="I91" s="80" t="e">
        <f t="shared" si="1"/>
        <v>#DIV/0!</v>
      </c>
      <c r="J91" s="84">
        <f t="shared" si="2"/>
        <v>0</v>
      </c>
      <c r="K91" s="57">
        <v>0</v>
      </c>
      <c r="L91" s="58">
        <v>0</v>
      </c>
      <c r="M91" s="57">
        <v>0</v>
      </c>
      <c r="N91" s="80" t="e">
        <f t="shared" si="3"/>
        <v>#DIV/0!</v>
      </c>
      <c r="O91" s="48">
        <v>0</v>
      </c>
    </row>
    <row r="92" spans="1:15" hidden="1" outlineLevel="2">
      <c r="A92" s="54" t="s">
        <v>169</v>
      </c>
      <c r="B92" s="56">
        <v>0</v>
      </c>
      <c r="C92" s="57">
        <v>48000</v>
      </c>
      <c r="D92" s="58">
        <v>48000</v>
      </c>
      <c r="E92" s="60">
        <f t="shared" si="4"/>
        <v>0</v>
      </c>
      <c r="F92" s="76"/>
      <c r="G92" s="57">
        <v>0</v>
      </c>
      <c r="H92" s="57">
        <v>0</v>
      </c>
      <c r="I92" s="80" t="e">
        <f t="shared" si="1"/>
        <v>#DIV/0!</v>
      </c>
      <c r="J92" s="84">
        <f t="shared" si="2"/>
        <v>0</v>
      </c>
      <c r="K92" s="57">
        <v>0</v>
      </c>
      <c r="L92" s="58">
        <v>0</v>
      </c>
      <c r="M92" s="57">
        <v>0</v>
      </c>
      <c r="N92" s="80" t="e">
        <f t="shared" si="3"/>
        <v>#DIV/0!</v>
      </c>
      <c r="O92" s="48">
        <v>0</v>
      </c>
    </row>
    <row r="93" spans="1:15" hidden="1" outlineLevel="2">
      <c r="A93" s="54" t="s">
        <v>169</v>
      </c>
      <c r="B93" s="56">
        <v>0</v>
      </c>
      <c r="C93" s="57">
        <v>46582</v>
      </c>
      <c r="D93" s="58">
        <v>46582</v>
      </c>
      <c r="E93" s="60">
        <f t="shared" si="4"/>
        <v>0</v>
      </c>
      <c r="F93" s="76"/>
      <c r="G93" s="57">
        <v>0</v>
      </c>
      <c r="H93" s="57">
        <v>0</v>
      </c>
      <c r="I93" s="80" t="e">
        <f t="shared" ref="I93:I156" si="5">H93/G93</f>
        <v>#DIV/0!</v>
      </c>
      <c r="J93" s="84">
        <f t="shared" ref="J93:J156" si="6">H93/$H$671</f>
        <v>0</v>
      </c>
      <c r="K93" s="57">
        <v>0</v>
      </c>
      <c r="L93" s="58">
        <v>0</v>
      </c>
      <c r="M93" s="57">
        <v>0</v>
      </c>
      <c r="N93" s="80" t="e">
        <f t="shared" ref="N93:N156" si="7">M93/K93</f>
        <v>#DIV/0!</v>
      </c>
      <c r="O93" s="48">
        <v>0</v>
      </c>
    </row>
    <row r="94" spans="1:15" hidden="1" outlineLevel="2">
      <c r="A94" s="54" t="s">
        <v>169</v>
      </c>
      <c r="B94" s="56">
        <v>0</v>
      </c>
      <c r="C94" s="57">
        <v>7195</v>
      </c>
      <c r="D94" s="58">
        <v>7195</v>
      </c>
      <c r="E94" s="60">
        <f t="shared" si="4"/>
        <v>0</v>
      </c>
      <c r="F94" s="76"/>
      <c r="G94" s="57">
        <v>0</v>
      </c>
      <c r="H94" s="57">
        <v>0</v>
      </c>
      <c r="I94" s="80" t="e">
        <f t="shared" si="5"/>
        <v>#DIV/0!</v>
      </c>
      <c r="J94" s="84">
        <f t="shared" si="6"/>
        <v>0</v>
      </c>
      <c r="K94" s="57">
        <v>0</v>
      </c>
      <c r="L94" s="58">
        <v>0</v>
      </c>
      <c r="M94" s="57">
        <v>0</v>
      </c>
      <c r="N94" s="80" t="e">
        <f t="shared" si="7"/>
        <v>#DIV/0!</v>
      </c>
      <c r="O94" s="48">
        <v>0</v>
      </c>
    </row>
    <row r="95" spans="1:15" hidden="1" outlineLevel="2">
      <c r="A95" s="54" t="s">
        <v>169</v>
      </c>
      <c r="B95" s="59">
        <v>0</v>
      </c>
      <c r="C95" s="60">
        <v>28781</v>
      </c>
      <c r="D95" s="61">
        <v>28781</v>
      </c>
      <c r="E95" s="60">
        <f t="shared" si="4"/>
        <v>0</v>
      </c>
      <c r="F95" s="76"/>
      <c r="G95" s="60">
        <v>0</v>
      </c>
      <c r="H95" s="60">
        <v>0</v>
      </c>
      <c r="I95" s="80" t="e">
        <f t="shared" si="5"/>
        <v>#DIV/0!</v>
      </c>
      <c r="J95" s="84">
        <f t="shared" si="6"/>
        <v>0</v>
      </c>
      <c r="K95" s="60">
        <v>0</v>
      </c>
      <c r="L95" s="61">
        <v>0</v>
      </c>
      <c r="M95" s="60">
        <v>0</v>
      </c>
      <c r="N95" s="80" t="e">
        <f t="shared" si="7"/>
        <v>#DIV/0!</v>
      </c>
      <c r="O95" s="44">
        <v>0</v>
      </c>
    </row>
    <row r="96" spans="1:15" hidden="1" outlineLevel="2">
      <c r="A96" s="54" t="s">
        <v>169</v>
      </c>
      <c r="B96" s="59">
        <v>272910</v>
      </c>
      <c r="C96" s="60">
        <v>3832.3</v>
      </c>
      <c r="D96" s="61">
        <v>131000</v>
      </c>
      <c r="E96" s="60">
        <f t="shared" si="4"/>
        <v>-127167.70000000001</v>
      </c>
      <c r="F96" s="76"/>
      <c r="G96" s="60">
        <v>145742.29999999999</v>
      </c>
      <c r="H96" s="60">
        <v>145742.29999999999</v>
      </c>
      <c r="I96" s="80">
        <f t="shared" si="5"/>
        <v>1</v>
      </c>
      <c r="J96" s="84">
        <f t="shared" si="6"/>
        <v>7.8764510594915951E-4</v>
      </c>
      <c r="K96" s="60">
        <v>145742.29999999999</v>
      </c>
      <c r="L96" s="61">
        <v>0</v>
      </c>
      <c r="M96" s="60">
        <v>143964.98000000001</v>
      </c>
      <c r="N96" s="80">
        <f t="shared" si="7"/>
        <v>0.98780505042118882</v>
      </c>
      <c r="O96" s="44">
        <v>0</v>
      </c>
    </row>
    <row r="97" spans="1:15" hidden="1" outlineLevel="2">
      <c r="A97" s="54" t="s">
        <v>169</v>
      </c>
      <c r="B97" s="56">
        <v>780590</v>
      </c>
      <c r="C97" s="57">
        <v>47379</v>
      </c>
      <c r="D97" s="58">
        <v>562000</v>
      </c>
      <c r="E97" s="60">
        <f t="shared" si="4"/>
        <v>-514621</v>
      </c>
      <c r="F97" s="76"/>
      <c r="G97" s="57">
        <v>265969</v>
      </c>
      <c r="H97" s="57">
        <v>265968.84999999998</v>
      </c>
      <c r="I97" s="80">
        <f t="shared" si="5"/>
        <v>0.99999943602449903</v>
      </c>
      <c r="J97" s="84">
        <f t="shared" si="6"/>
        <v>1.4373936944691149E-3</v>
      </c>
      <c r="K97" s="57">
        <v>265968.84999999998</v>
      </c>
      <c r="L97" s="58">
        <v>0</v>
      </c>
      <c r="M97" s="57">
        <v>265968.84999999998</v>
      </c>
      <c r="N97" s="80">
        <f t="shared" si="7"/>
        <v>1</v>
      </c>
      <c r="O97" s="48">
        <v>0.15</v>
      </c>
    </row>
    <row r="98" spans="1:15" hidden="1" outlineLevel="2">
      <c r="A98" s="54" t="s">
        <v>169</v>
      </c>
      <c r="B98" s="56">
        <v>757160</v>
      </c>
      <c r="C98" s="57">
        <v>0</v>
      </c>
      <c r="D98" s="58">
        <v>609496.59</v>
      </c>
      <c r="E98" s="60">
        <f t="shared" si="4"/>
        <v>-609496.59</v>
      </c>
      <c r="F98" s="76"/>
      <c r="G98" s="57">
        <v>147663.41</v>
      </c>
      <c r="H98" s="57">
        <v>147663.41</v>
      </c>
      <c r="I98" s="80">
        <f t="shared" si="5"/>
        <v>1</v>
      </c>
      <c r="J98" s="84">
        <f t="shared" si="6"/>
        <v>7.980274924593902E-4</v>
      </c>
      <c r="K98" s="57">
        <v>147663.41</v>
      </c>
      <c r="L98" s="58">
        <v>0</v>
      </c>
      <c r="M98" s="57">
        <v>147663.41</v>
      </c>
      <c r="N98" s="80">
        <f t="shared" si="7"/>
        <v>1</v>
      </c>
      <c r="O98" s="48">
        <v>0</v>
      </c>
    </row>
    <row r="99" spans="1:15" hidden="1" outlineLevel="2">
      <c r="A99" s="54" t="s">
        <v>169</v>
      </c>
      <c r="B99" s="59">
        <v>160740</v>
      </c>
      <c r="C99" s="60">
        <v>0</v>
      </c>
      <c r="D99" s="61">
        <v>140132.16</v>
      </c>
      <c r="E99" s="60">
        <f t="shared" si="4"/>
        <v>-140132.16</v>
      </c>
      <c r="F99" s="76"/>
      <c r="G99" s="60">
        <v>20607.84</v>
      </c>
      <c r="H99" s="60">
        <v>20607.84</v>
      </c>
      <c r="I99" s="80">
        <f t="shared" si="5"/>
        <v>1</v>
      </c>
      <c r="J99" s="84">
        <f t="shared" si="6"/>
        <v>1.1137236286365268E-4</v>
      </c>
      <c r="K99" s="60">
        <v>20607.84</v>
      </c>
      <c r="L99" s="61">
        <v>0</v>
      </c>
      <c r="M99" s="60">
        <v>20607.84</v>
      </c>
      <c r="N99" s="80">
        <f t="shared" si="7"/>
        <v>1</v>
      </c>
      <c r="O99" s="44">
        <v>0</v>
      </c>
    </row>
    <row r="100" spans="1:15" hidden="1" outlineLevel="2">
      <c r="A100" s="54" t="s">
        <v>169</v>
      </c>
      <c r="B100" s="56">
        <v>494660</v>
      </c>
      <c r="C100" s="57">
        <v>0</v>
      </c>
      <c r="D100" s="58">
        <v>391558.40000000002</v>
      </c>
      <c r="E100" s="60">
        <f t="shared" si="4"/>
        <v>-391558.40000000002</v>
      </c>
      <c r="F100" s="76"/>
      <c r="G100" s="57">
        <v>103101.6</v>
      </c>
      <c r="H100" s="57">
        <v>103101.6</v>
      </c>
      <c r="I100" s="80">
        <f t="shared" si="5"/>
        <v>1</v>
      </c>
      <c r="J100" s="84">
        <f t="shared" si="6"/>
        <v>5.5719904691724968E-4</v>
      </c>
      <c r="K100" s="57">
        <v>103101.6</v>
      </c>
      <c r="L100" s="58">
        <v>0</v>
      </c>
      <c r="M100" s="57">
        <v>103101.6</v>
      </c>
      <c r="N100" s="80">
        <f t="shared" si="7"/>
        <v>1</v>
      </c>
      <c r="O100" s="48">
        <v>0</v>
      </c>
    </row>
    <row r="101" spans="1:15" hidden="1" outlineLevel="2">
      <c r="A101" s="54" t="s">
        <v>169</v>
      </c>
      <c r="B101" s="59">
        <v>630000</v>
      </c>
      <c r="C101" s="60">
        <v>15500</v>
      </c>
      <c r="D101" s="61">
        <v>351000</v>
      </c>
      <c r="E101" s="60">
        <f t="shared" si="4"/>
        <v>-335500</v>
      </c>
      <c r="F101" s="76"/>
      <c r="G101" s="60">
        <v>294500</v>
      </c>
      <c r="H101" s="60">
        <v>294431.77</v>
      </c>
      <c r="I101" s="80">
        <f t="shared" si="5"/>
        <v>0.99976831918505948</v>
      </c>
      <c r="J101" s="84">
        <f t="shared" si="6"/>
        <v>1.5912178048270722E-3</v>
      </c>
      <c r="K101" s="60">
        <v>294431.77</v>
      </c>
      <c r="L101" s="61">
        <v>0</v>
      </c>
      <c r="M101" s="60">
        <v>294431.77</v>
      </c>
      <c r="N101" s="80">
        <f t="shared" si="7"/>
        <v>1</v>
      </c>
      <c r="O101" s="44">
        <v>68.23</v>
      </c>
    </row>
    <row r="102" spans="1:15" hidden="1" outlineLevel="2">
      <c r="A102" s="54" t="s">
        <v>169</v>
      </c>
      <c r="B102" s="56">
        <v>726381</v>
      </c>
      <c r="C102" s="57">
        <v>94850.66</v>
      </c>
      <c r="D102" s="58">
        <v>600000</v>
      </c>
      <c r="E102" s="60">
        <f t="shared" si="4"/>
        <v>-505149.33999999997</v>
      </c>
      <c r="F102" s="76"/>
      <c r="G102" s="57">
        <v>221231.66</v>
      </c>
      <c r="H102" s="57">
        <v>221231.66</v>
      </c>
      <c r="I102" s="80">
        <f t="shared" si="5"/>
        <v>1</v>
      </c>
      <c r="J102" s="84">
        <f t="shared" si="6"/>
        <v>1.1956174307665548E-3</v>
      </c>
      <c r="K102" s="57">
        <v>221231.66</v>
      </c>
      <c r="L102" s="58">
        <v>0</v>
      </c>
      <c r="M102" s="57">
        <v>221231.66</v>
      </c>
      <c r="N102" s="80">
        <f t="shared" si="7"/>
        <v>1</v>
      </c>
      <c r="O102" s="48">
        <v>0</v>
      </c>
    </row>
    <row r="103" spans="1:15" hidden="1" outlineLevel="2">
      <c r="A103" s="54" t="s">
        <v>169</v>
      </c>
      <c r="B103" s="56">
        <v>190665</v>
      </c>
      <c r="C103" s="57">
        <v>0</v>
      </c>
      <c r="D103" s="58">
        <v>166600</v>
      </c>
      <c r="E103" s="60">
        <f t="shared" si="4"/>
        <v>-166600</v>
      </c>
      <c r="F103" s="76"/>
      <c r="G103" s="57">
        <v>24065</v>
      </c>
      <c r="H103" s="57">
        <v>23000</v>
      </c>
      <c r="I103" s="80">
        <f t="shared" si="5"/>
        <v>0.95574485767712447</v>
      </c>
      <c r="J103" s="84">
        <f t="shared" si="6"/>
        <v>1.2430047719042906E-4</v>
      </c>
      <c r="K103" s="57">
        <v>23000</v>
      </c>
      <c r="L103" s="58">
        <v>0</v>
      </c>
      <c r="M103" s="57">
        <v>23000</v>
      </c>
      <c r="N103" s="80">
        <f t="shared" si="7"/>
        <v>1</v>
      </c>
      <c r="O103" s="48">
        <v>1065</v>
      </c>
    </row>
    <row r="104" spans="1:15" hidden="1" outlineLevel="2">
      <c r="A104" s="54" t="s">
        <v>169</v>
      </c>
      <c r="B104" s="56">
        <v>171000</v>
      </c>
      <c r="C104" s="57">
        <v>0</v>
      </c>
      <c r="D104" s="58">
        <v>171000</v>
      </c>
      <c r="E104" s="60">
        <f t="shared" si="4"/>
        <v>-171000</v>
      </c>
      <c r="F104" s="76"/>
      <c r="G104" s="57">
        <v>0</v>
      </c>
      <c r="H104" s="57">
        <v>0</v>
      </c>
      <c r="I104" s="80" t="e">
        <f t="shared" si="5"/>
        <v>#DIV/0!</v>
      </c>
      <c r="J104" s="84">
        <f t="shared" si="6"/>
        <v>0</v>
      </c>
      <c r="K104" s="57">
        <v>0</v>
      </c>
      <c r="L104" s="58">
        <v>0</v>
      </c>
      <c r="M104" s="57">
        <v>0</v>
      </c>
      <c r="N104" s="80" t="e">
        <f t="shared" si="7"/>
        <v>#DIV/0!</v>
      </c>
      <c r="O104" s="48">
        <v>0</v>
      </c>
    </row>
    <row r="105" spans="1:15" hidden="1" outlineLevel="2">
      <c r="A105" s="54" t="s">
        <v>169</v>
      </c>
      <c r="B105" s="59">
        <v>930000</v>
      </c>
      <c r="C105" s="60">
        <v>0</v>
      </c>
      <c r="D105" s="61">
        <v>621068.02</v>
      </c>
      <c r="E105" s="60">
        <f t="shared" si="4"/>
        <v>-621068.02</v>
      </c>
      <c r="F105" s="76"/>
      <c r="G105" s="60">
        <v>308931.98</v>
      </c>
      <c r="H105" s="60">
        <v>308931.98</v>
      </c>
      <c r="I105" s="80">
        <f t="shared" si="5"/>
        <v>1</v>
      </c>
      <c r="J105" s="84">
        <f t="shared" si="6"/>
        <v>1.6695822840601777E-3</v>
      </c>
      <c r="K105" s="60">
        <v>308931.98</v>
      </c>
      <c r="L105" s="61">
        <v>0</v>
      </c>
      <c r="M105" s="60">
        <v>308931.98</v>
      </c>
      <c r="N105" s="80">
        <f t="shared" si="7"/>
        <v>1</v>
      </c>
      <c r="O105" s="44">
        <v>0</v>
      </c>
    </row>
    <row r="106" spans="1:15" hidden="1" outlineLevel="2">
      <c r="A106" s="54" t="s">
        <v>169</v>
      </c>
      <c r="B106" s="59">
        <v>0</v>
      </c>
      <c r="C106" s="60">
        <v>0</v>
      </c>
      <c r="D106" s="61">
        <v>0</v>
      </c>
      <c r="E106" s="60">
        <f t="shared" si="4"/>
        <v>0</v>
      </c>
      <c r="F106" s="76"/>
      <c r="G106" s="60">
        <v>0</v>
      </c>
      <c r="H106" s="60">
        <v>0</v>
      </c>
      <c r="I106" s="80" t="e">
        <f t="shared" si="5"/>
        <v>#DIV/0!</v>
      </c>
      <c r="J106" s="84">
        <f t="shared" si="6"/>
        <v>0</v>
      </c>
      <c r="K106" s="60">
        <v>0</v>
      </c>
      <c r="L106" s="61">
        <v>0</v>
      </c>
      <c r="M106" s="60">
        <v>0</v>
      </c>
      <c r="N106" s="80" t="e">
        <f t="shared" si="7"/>
        <v>#DIV/0!</v>
      </c>
      <c r="O106" s="44">
        <v>0</v>
      </c>
    </row>
    <row r="107" spans="1:15" hidden="1" outlineLevel="2">
      <c r="A107" s="54" t="s">
        <v>169</v>
      </c>
      <c r="B107" s="59">
        <v>0</v>
      </c>
      <c r="C107" s="60">
        <v>660000</v>
      </c>
      <c r="D107" s="61">
        <v>397948.34</v>
      </c>
      <c r="E107" s="60">
        <f t="shared" si="4"/>
        <v>262051.66</v>
      </c>
      <c r="F107" s="76"/>
      <c r="G107" s="60">
        <v>262051.66</v>
      </c>
      <c r="H107" s="60">
        <v>262051.66</v>
      </c>
      <c r="I107" s="80">
        <f t="shared" si="5"/>
        <v>1</v>
      </c>
      <c r="J107" s="84">
        <f t="shared" si="6"/>
        <v>1.4162237559366987E-3</v>
      </c>
      <c r="K107" s="60">
        <v>262051.66</v>
      </c>
      <c r="L107" s="61">
        <v>0</v>
      </c>
      <c r="M107" s="60">
        <v>262051.66</v>
      </c>
      <c r="N107" s="80">
        <f t="shared" si="7"/>
        <v>1</v>
      </c>
      <c r="O107" s="44">
        <v>0</v>
      </c>
    </row>
    <row r="108" spans="1:15" hidden="1" outlineLevel="2">
      <c r="A108" s="54" t="s">
        <v>169</v>
      </c>
      <c r="B108" s="59">
        <v>1620000</v>
      </c>
      <c r="C108" s="60">
        <v>0</v>
      </c>
      <c r="D108" s="61">
        <v>1620000</v>
      </c>
      <c r="E108" s="60">
        <f t="shared" si="4"/>
        <v>-1620000</v>
      </c>
      <c r="F108" s="76"/>
      <c r="G108" s="60">
        <v>0</v>
      </c>
      <c r="H108" s="60">
        <v>0</v>
      </c>
      <c r="I108" s="80" t="e">
        <f t="shared" si="5"/>
        <v>#DIV/0!</v>
      </c>
      <c r="J108" s="84">
        <f t="shared" si="6"/>
        <v>0</v>
      </c>
      <c r="K108" s="60">
        <v>0</v>
      </c>
      <c r="L108" s="61">
        <v>0</v>
      </c>
      <c r="M108" s="60">
        <v>0</v>
      </c>
      <c r="N108" s="80" t="e">
        <f t="shared" si="7"/>
        <v>#DIV/0!</v>
      </c>
      <c r="O108" s="44">
        <v>0</v>
      </c>
    </row>
    <row r="109" spans="1:15" hidden="1" outlineLevel="2">
      <c r="A109" s="54" t="s">
        <v>169</v>
      </c>
      <c r="B109" s="59">
        <v>270000</v>
      </c>
      <c r="C109" s="60">
        <v>200000</v>
      </c>
      <c r="D109" s="61">
        <v>343900</v>
      </c>
      <c r="E109" s="60">
        <f t="shared" si="4"/>
        <v>-143900</v>
      </c>
      <c r="F109" s="76"/>
      <c r="G109" s="60">
        <v>126100</v>
      </c>
      <c r="H109" s="60">
        <v>92160.4</v>
      </c>
      <c r="I109" s="80">
        <f t="shared" si="5"/>
        <v>0.7308517049960348</v>
      </c>
      <c r="J109" s="84">
        <f t="shared" si="6"/>
        <v>4.9806876948090516E-4</v>
      </c>
      <c r="K109" s="60">
        <v>92160.4</v>
      </c>
      <c r="L109" s="61">
        <v>0</v>
      </c>
      <c r="M109" s="60">
        <v>92160.4</v>
      </c>
      <c r="N109" s="80">
        <f t="shared" si="7"/>
        <v>1</v>
      </c>
      <c r="O109" s="44">
        <v>33939.599999999999</v>
      </c>
    </row>
    <row r="110" spans="1:15" hidden="1" outlineLevel="2">
      <c r="A110" s="54" t="s">
        <v>169</v>
      </c>
      <c r="B110" s="56">
        <v>0</v>
      </c>
      <c r="C110" s="57">
        <v>550000</v>
      </c>
      <c r="D110" s="58">
        <v>545000</v>
      </c>
      <c r="E110" s="60">
        <f t="shared" si="4"/>
        <v>5000</v>
      </c>
      <c r="F110" s="76"/>
      <c r="G110" s="57">
        <v>5000</v>
      </c>
      <c r="H110" s="57">
        <v>3406.19</v>
      </c>
      <c r="I110" s="80">
        <f t="shared" si="5"/>
        <v>0.68123800000000001</v>
      </c>
      <c r="J110" s="84">
        <f t="shared" si="6"/>
        <v>1.8408306191359458E-5</v>
      </c>
      <c r="K110" s="57">
        <v>3406.19</v>
      </c>
      <c r="L110" s="58">
        <v>0</v>
      </c>
      <c r="M110" s="57">
        <v>3406.19</v>
      </c>
      <c r="N110" s="80">
        <f t="shared" si="7"/>
        <v>1</v>
      </c>
      <c r="O110" s="48">
        <v>1593.81</v>
      </c>
    </row>
    <row r="111" spans="1:15" hidden="1" outlineLevel="2">
      <c r="A111" s="54" t="s">
        <v>169</v>
      </c>
      <c r="B111" s="56">
        <v>0</v>
      </c>
      <c r="C111" s="57">
        <v>5000</v>
      </c>
      <c r="D111" s="58">
        <v>0</v>
      </c>
      <c r="E111" s="60">
        <f t="shared" si="4"/>
        <v>5000</v>
      </c>
      <c r="F111" s="76"/>
      <c r="G111" s="57">
        <v>5000</v>
      </c>
      <c r="H111" s="57">
        <v>0</v>
      </c>
      <c r="I111" s="80">
        <f t="shared" si="5"/>
        <v>0</v>
      </c>
      <c r="J111" s="84">
        <f t="shared" si="6"/>
        <v>0</v>
      </c>
      <c r="K111" s="57">
        <v>0</v>
      </c>
      <c r="L111" s="58">
        <v>0</v>
      </c>
      <c r="M111" s="57">
        <v>0</v>
      </c>
      <c r="N111" s="80" t="e">
        <f t="shared" si="7"/>
        <v>#DIV/0!</v>
      </c>
      <c r="O111" s="48">
        <v>5000</v>
      </c>
    </row>
    <row r="112" spans="1:15" hidden="1" outlineLevel="2">
      <c r="A112" s="54" t="s">
        <v>169</v>
      </c>
      <c r="B112" s="59">
        <v>1000000</v>
      </c>
      <c r="C112" s="60">
        <v>0</v>
      </c>
      <c r="D112" s="61">
        <v>835700</v>
      </c>
      <c r="E112" s="60">
        <f t="shared" si="4"/>
        <v>-835700</v>
      </c>
      <c r="F112" s="76"/>
      <c r="G112" s="60">
        <v>164300</v>
      </c>
      <c r="H112" s="60">
        <v>100375.32</v>
      </c>
      <c r="I112" s="80">
        <f t="shared" si="5"/>
        <v>0.61092708460133904</v>
      </c>
      <c r="J112" s="84">
        <f t="shared" si="6"/>
        <v>5.4246522496269648E-4</v>
      </c>
      <c r="K112" s="60">
        <v>100375.32</v>
      </c>
      <c r="L112" s="61">
        <v>0</v>
      </c>
      <c r="M112" s="60">
        <v>100375.32</v>
      </c>
      <c r="N112" s="80">
        <f t="shared" si="7"/>
        <v>1</v>
      </c>
      <c r="O112" s="44">
        <v>63924.68</v>
      </c>
    </row>
    <row r="113" spans="1:15" hidden="1" outlineLevel="2">
      <c r="A113" s="54" t="s">
        <v>169</v>
      </c>
      <c r="B113" s="59">
        <v>0</v>
      </c>
      <c r="C113" s="60">
        <v>380000</v>
      </c>
      <c r="D113" s="61">
        <v>321689.07</v>
      </c>
      <c r="E113" s="60">
        <f t="shared" si="4"/>
        <v>58310.93</v>
      </c>
      <c r="F113" s="76"/>
      <c r="G113" s="60">
        <v>58310.93</v>
      </c>
      <c r="H113" s="60">
        <v>58310.93</v>
      </c>
      <c r="I113" s="80">
        <f t="shared" si="5"/>
        <v>1</v>
      </c>
      <c r="J113" s="84">
        <f t="shared" si="6"/>
        <v>3.1513375758337851E-4</v>
      </c>
      <c r="K113" s="60">
        <v>58310.93</v>
      </c>
      <c r="L113" s="61">
        <v>0</v>
      </c>
      <c r="M113" s="60">
        <v>58310.93</v>
      </c>
      <c r="N113" s="80">
        <f t="shared" si="7"/>
        <v>1</v>
      </c>
      <c r="O113" s="44">
        <v>0</v>
      </c>
    </row>
    <row r="114" spans="1:15" hidden="1" outlineLevel="2">
      <c r="A114" s="54" t="s">
        <v>169</v>
      </c>
      <c r="B114" s="56">
        <v>0</v>
      </c>
      <c r="C114" s="57">
        <v>599000</v>
      </c>
      <c r="D114" s="58">
        <v>585889.36</v>
      </c>
      <c r="E114" s="60">
        <f t="shared" si="4"/>
        <v>13110.64</v>
      </c>
      <c r="F114" s="76"/>
      <c r="G114" s="57">
        <v>13110.64</v>
      </c>
      <c r="H114" s="57">
        <v>13110.64</v>
      </c>
      <c r="I114" s="80">
        <f t="shared" si="5"/>
        <v>1</v>
      </c>
      <c r="J114" s="84">
        <f t="shared" si="6"/>
        <v>7.0854730794431598E-5</v>
      </c>
      <c r="K114" s="57">
        <v>13110.64</v>
      </c>
      <c r="L114" s="58">
        <v>0</v>
      </c>
      <c r="M114" s="57">
        <v>13110.64</v>
      </c>
      <c r="N114" s="80">
        <f t="shared" si="7"/>
        <v>1</v>
      </c>
      <c r="O114" s="48">
        <v>0</v>
      </c>
    </row>
    <row r="115" spans="1:15" outlineLevel="1" collapsed="1">
      <c r="A115" s="55" t="s">
        <v>146</v>
      </c>
      <c r="B115" s="56">
        <f>SUBTOTAL(9,B91:B114)</f>
        <v>8004106</v>
      </c>
      <c r="C115" s="57">
        <f>SUBTOTAL(9,C91:C114)</f>
        <v>2721622.62</v>
      </c>
      <c r="D115" s="58">
        <f>SUBTOTAL(9,D91:D114)</f>
        <v>8560042.5999999996</v>
      </c>
      <c r="E115" s="60">
        <f>SUBTOTAL(9,E91:E114)</f>
        <v>-5838419.9800000004</v>
      </c>
      <c r="F115" s="76">
        <f>E115/B115</f>
        <v>-0.72942811851817058</v>
      </c>
      <c r="G115" s="57">
        <f>SUBTOTAL(9,G91:G114)</f>
        <v>2165686.02</v>
      </c>
      <c r="H115" s="57">
        <f>SUBTOTAL(9,H91:H114)</f>
        <v>2060094.5499999996</v>
      </c>
      <c r="I115" s="80">
        <f t="shared" si="5"/>
        <v>0.95124340785096795</v>
      </c>
      <c r="J115" s="84">
        <f t="shared" si="6"/>
        <v>1.1133510244452268E-2</v>
      </c>
      <c r="K115" s="57">
        <f>SUBTOTAL(9,K91:K114)</f>
        <v>2060094.5499999996</v>
      </c>
      <c r="L115" s="58">
        <f>SUBTOTAL(9,L91:L114)</f>
        <v>0</v>
      </c>
      <c r="M115" s="57">
        <f>SUBTOTAL(9,M91:M114)</f>
        <v>2058317.2299999995</v>
      </c>
      <c r="N115" s="80">
        <f t="shared" si="7"/>
        <v>0.99913726289892857</v>
      </c>
      <c r="O115" s="48">
        <f>SUBTOTAL(9,O91:O114)</f>
        <v>105591.47</v>
      </c>
    </row>
    <row r="116" spans="1:15" hidden="1" outlineLevel="2">
      <c r="A116" s="40" t="s">
        <v>170</v>
      </c>
      <c r="B116" s="59">
        <v>0</v>
      </c>
      <c r="C116" s="60">
        <v>1000</v>
      </c>
      <c r="D116" s="61">
        <v>1000</v>
      </c>
      <c r="E116" s="60">
        <f t="shared" si="4"/>
        <v>0</v>
      </c>
      <c r="F116" s="76"/>
      <c r="G116" s="60">
        <v>0</v>
      </c>
      <c r="H116" s="60">
        <v>0</v>
      </c>
      <c r="I116" s="80" t="e">
        <f t="shared" si="5"/>
        <v>#DIV/0!</v>
      </c>
      <c r="J116" s="84">
        <f t="shared" si="6"/>
        <v>0</v>
      </c>
      <c r="K116" s="60">
        <v>0</v>
      </c>
      <c r="L116" s="61">
        <v>0</v>
      </c>
      <c r="M116" s="60">
        <v>0</v>
      </c>
      <c r="N116" s="80" t="e">
        <f t="shared" si="7"/>
        <v>#DIV/0!</v>
      </c>
      <c r="O116" s="44">
        <v>0</v>
      </c>
    </row>
    <row r="117" spans="1:15" outlineLevel="1" collapsed="1">
      <c r="A117" s="49" t="s">
        <v>147</v>
      </c>
      <c r="B117" s="59">
        <f>SUBTOTAL(9,B116:B116)</f>
        <v>0</v>
      </c>
      <c r="C117" s="60">
        <f>SUBTOTAL(9,C116:C116)</f>
        <v>1000</v>
      </c>
      <c r="D117" s="61">
        <f>SUBTOTAL(9,D116:D116)</f>
        <v>1000</v>
      </c>
      <c r="E117" s="60">
        <f>SUBTOTAL(9,E116:E116)</f>
        <v>0</v>
      </c>
      <c r="F117" s="76">
        <v>0</v>
      </c>
      <c r="G117" s="60">
        <f>SUBTOTAL(9,G116:G116)</f>
        <v>0</v>
      </c>
      <c r="H117" s="60">
        <f>SUBTOTAL(9,H116:H116)</f>
        <v>0</v>
      </c>
      <c r="I117" s="80"/>
      <c r="J117" s="84">
        <f t="shared" si="6"/>
        <v>0</v>
      </c>
      <c r="K117" s="60">
        <f>SUBTOTAL(9,K116:K116)</f>
        <v>0</v>
      </c>
      <c r="L117" s="61">
        <f>SUBTOTAL(9,L116:L116)</f>
        <v>0</v>
      </c>
      <c r="M117" s="60">
        <f>SUBTOTAL(9,M116:M116)</f>
        <v>0</v>
      </c>
      <c r="N117" s="80"/>
      <c r="O117" s="44">
        <f>SUBTOTAL(9,O116:O116)</f>
        <v>0</v>
      </c>
    </row>
    <row r="118" spans="1:15" hidden="1" outlineLevel="2">
      <c r="A118" s="40" t="s">
        <v>171</v>
      </c>
      <c r="B118" s="59">
        <v>0</v>
      </c>
      <c r="C118" s="60">
        <v>536344.66</v>
      </c>
      <c r="D118" s="61">
        <v>0</v>
      </c>
      <c r="E118" s="60">
        <f t="shared" si="4"/>
        <v>536344.66</v>
      </c>
      <c r="F118" s="76"/>
      <c r="G118" s="60">
        <v>536344.66</v>
      </c>
      <c r="H118" s="60">
        <v>536344.66</v>
      </c>
      <c r="I118" s="80">
        <f t="shared" si="5"/>
        <v>1</v>
      </c>
      <c r="J118" s="84">
        <f t="shared" si="6"/>
        <v>2.8986042250668887E-3</v>
      </c>
      <c r="K118" s="60">
        <v>536344.66</v>
      </c>
      <c r="L118" s="61">
        <v>0</v>
      </c>
      <c r="M118" s="60">
        <v>536344.66</v>
      </c>
      <c r="N118" s="80">
        <f t="shared" si="7"/>
        <v>1</v>
      </c>
      <c r="O118" s="44">
        <v>0</v>
      </c>
    </row>
    <row r="119" spans="1:15" hidden="1" outlineLevel="2">
      <c r="A119" s="40" t="s">
        <v>171</v>
      </c>
      <c r="B119" s="56">
        <v>0</v>
      </c>
      <c r="C119" s="57">
        <v>847984.2</v>
      </c>
      <c r="D119" s="58">
        <v>0</v>
      </c>
      <c r="E119" s="60">
        <f t="shared" si="4"/>
        <v>847984.2</v>
      </c>
      <c r="F119" s="76"/>
      <c r="G119" s="57">
        <v>847984.2</v>
      </c>
      <c r="H119" s="57">
        <v>847984.2</v>
      </c>
      <c r="I119" s="80">
        <f t="shared" si="5"/>
        <v>1</v>
      </c>
      <c r="J119" s="84">
        <f t="shared" si="6"/>
        <v>4.5828191613019233E-3</v>
      </c>
      <c r="K119" s="57">
        <v>847984.2</v>
      </c>
      <c r="L119" s="58">
        <v>0</v>
      </c>
      <c r="M119" s="57">
        <v>847984.2</v>
      </c>
      <c r="N119" s="80">
        <f t="shared" si="7"/>
        <v>1</v>
      </c>
      <c r="O119" s="48">
        <v>0</v>
      </c>
    </row>
    <row r="120" spans="1:15" hidden="1" outlineLevel="2">
      <c r="A120" s="40" t="s">
        <v>171</v>
      </c>
      <c r="B120" s="56">
        <v>0</v>
      </c>
      <c r="C120" s="57">
        <v>858645.53</v>
      </c>
      <c r="D120" s="58">
        <v>0</v>
      </c>
      <c r="E120" s="60">
        <f t="shared" si="4"/>
        <v>858645.53</v>
      </c>
      <c r="F120" s="76"/>
      <c r="G120" s="57">
        <v>858645.53</v>
      </c>
      <c r="H120" s="57">
        <v>858645.53</v>
      </c>
      <c r="I120" s="80">
        <f t="shared" si="5"/>
        <v>1</v>
      </c>
      <c r="J120" s="84">
        <f t="shared" si="6"/>
        <v>4.6404369181056032E-3</v>
      </c>
      <c r="K120" s="57">
        <v>858645.53</v>
      </c>
      <c r="L120" s="58">
        <v>0</v>
      </c>
      <c r="M120" s="57">
        <v>858645.53</v>
      </c>
      <c r="N120" s="80">
        <f t="shared" si="7"/>
        <v>1</v>
      </c>
      <c r="O120" s="48">
        <v>0</v>
      </c>
    </row>
    <row r="121" spans="1:15" hidden="1" outlineLevel="2">
      <c r="A121" s="40" t="s">
        <v>171</v>
      </c>
      <c r="B121" s="56">
        <v>0</v>
      </c>
      <c r="C121" s="57">
        <v>483186.5</v>
      </c>
      <c r="D121" s="58">
        <v>0</v>
      </c>
      <c r="E121" s="60">
        <f t="shared" si="4"/>
        <v>483186.5</v>
      </c>
      <c r="F121" s="76"/>
      <c r="G121" s="57">
        <v>483186.5</v>
      </c>
      <c r="H121" s="57">
        <v>483186.5</v>
      </c>
      <c r="I121" s="80">
        <f t="shared" si="5"/>
        <v>1</v>
      </c>
      <c r="J121" s="84">
        <f t="shared" si="6"/>
        <v>2.6113179357379673E-3</v>
      </c>
      <c r="K121" s="57">
        <v>483186.5</v>
      </c>
      <c r="L121" s="58">
        <v>0</v>
      </c>
      <c r="M121" s="57">
        <v>483186.5</v>
      </c>
      <c r="N121" s="80">
        <f t="shared" si="7"/>
        <v>1</v>
      </c>
      <c r="O121" s="48">
        <v>0</v>
      </c>
    </row>
    <row r="122" spans="1:15" hidden="1" outlineLevel="2">
      <c r="A122" s="40" t="s">
        <v>171</v>
      </c>
      <c r="B122" s="59">
        <v>0</v>
      </c>
      <c r="C122" s="60">
        <v>487713.39</v>
      </c>
      <c r="D122" s="61">
        <v>0</v>
      </c>
      <c r="E122" s="60">
        <f t="shared" si="4"/>
        <v>487713.39</v>
      </c>
      <c r="F122" s="76"/>
      <c r="G122" s="60">
        <v>487713.39</v>
      </c>
      <c r="H122" s="60">
        <v>487713.39</v>
      </c>
      <c r="I122" s="80">
        <f t="shared" si="5"/>
        <v>1</v>
      </c>
      <c r="J122" s="84">
        <f t="shared" si="6"/>
        <v>2.6357829177896452E-3</v>
      </c>
      <c r="K122" s="60">
        <v>487713.39</v>
      </c>
      <c r="L122" s="61">
        <v>0</v>
      </c>
      <c r="M122" s="60">
        <v>487713.39</v>
      </c>
      <c r="N122" s="80">
        <f t="shared" si="7"/>
        <v>1</v>
      </c>
      <c r="O122" s="44">
        <v>0</v>
      </c>
    </row>
    <row r="123" spans="1:15" hidden="1" outlineLevel="2">
      <c r="A123" s="40" t="s">
        <v>171</v>
      </c>
      <c r="B123" s="56">
        <v>0</v>
      </c>
      <c r="C123" s="57">
        <v>205690.09</v>
      </c>
      <c r="D123" s="58">
        <v>27463.5</v>
      </c>
      <c r="E123" s="60">
        <f t="shared" si="4"/>
        <v>178226.59</v>
      </c>
      <c r="F123" s="76"/>
      <c r="G123" s="57">
        <v>178226.59</v>
      </c>
      <c r="H123" s="57">
        <v>178226.59</v>
      </c>
      <c r="I123" s="80">
        <f t="shared" si="5"/>
        <v>1</v>
      </c>
      <c r="J123" s="84">
        <f t="shared" si="6"/>
        <v>9.6320218195751961E-4</v>
      </c>
      <c r="K123" s="57">
        <v>178226.59</v>
      </c>
      <c r="L123" s="58">
        <v>0</v>
      </c>
      <c r="M123" s="57">
        <v>178226.59</v>
      </c>
      <c r="N123" s="80">
        <f t="shared" si="7"/>
        <v>1</v>
      </c>
      <c r="O123" s="48">
        <v>0</v>
      </c>
    </row>
    <row r="124" spans="1:15" hidden="1" outlineLevel="2">
      <c r="A124" s="40" t="s">
        <v>171</v>
      </c>
      <c r="B124" s="56">
        <v>0</v>
      </c>
      <c r="C124" s="57">
        <v>86500</v>
      </c>
      <c r="D124" s="58">
        <v>82354.28</v>
      </c>
      <c r="E124" s="60">
        <f t="shared" si="4"/>
        <v>4145.72</v>
      </c>
      <c r="F124" s="76"/>
      <c r="G124" s="57">
        <v>4145.72</v>
      </c>
      <c r="H124" s="57">
        <v>4145.72</v>
      </c>
      <c r="I124" s="80">
        <f t="shared" si="5"/>
        <v>1</v>
      </c>
      <c r="J124" s="84">
        <f t="shared" si="6"/>
        <v>2.2404998882517635E-5</v>
      </c>
      <c r="K124" s="57">
        <v>4145.72</v>
      </c>
      <c r="L124" s="58">
        <v>0</v>
      </c>
      <c r="M124" s="57">
        <v>4145.72</v>
      </c>
      <c r="N124" s="80">
        <f t="shared" si="7"/>
        <v>1</v>
      </c>
      <c r="O124" s="48">
        <v>0</v>
      </c>
    </row>
    <row r="125" spans="1:15" hidden="1" outlineLevel="2">
      <c r="A125" s="40" t="s">
        <v>171</v>
      </c>
      <c r="B125" s="56">
        <v>0</v>
      </c>
      <c r="C125" s="57">
        <v>746000</v>
      </c>
      <c r="D125" s="58">
        <v>144608.93</v>
      </c>
      <c r="E125" s="60">
        <f t="shared" si="4"/>
        <v>601391.06999999995</v>
      </c>
      <c r="F125" s="76"/>
      <c r="G125" s="57">
        <v>601391.06999999995</v>
      </c>
      <c r="H125" s="57">
        <v>601391.06999999995</v>
      </c>
      <c r="I125" s="80">
        <f t="shared" si="5"/>
        <v>1</v>
      </c>
      <c r="J125" s="84">
        <f t="shared" si="6"/>
        <v>3.2501389990896835E-3</v>
      </c>
      <c r="K125" s="57">
        <v>601391.06999999995</v>
      </c>
      <c r="L125" s="58">
        <v>0</v>
      </c>
      <c r="M125" s="57">
        <v>601391.06999999995</v>
      </c>
      <c r="N125" s="80">
        <f t="shared" si="7"/>
        <v>1</v>
      </c>
      <c r="O125" s="48">
        <v>0</v>
      </c>
    </row>
    <row r="126" spans="1:15" hidden="1" outlineLevel="2">
      <c r="A126" s="40" t="s">
        <v>171</v>
      </c>
      <c r="B126" s="59">
        <v>0</v>
      </c>
      <c r="C126" s="60">
        <v>26500</v>
      </c>
      <c r="D126" s="61">
        <v>14696.93</v>
      </c>
      <c r="E126" s="60">
        <f t="shared" si="4"/>
        <v>11803.07</v>
      </c>
      <c r="F126" s="76"/>
      <c r="G126" s="60">
        <v>11803.07</v>
      </c>
      <c r="H126" s="60">
        <v>11803.07</v>
      </c>
      <c r="I126" s="80">
        <f t="shared" si="5"/>
        <v>1</v>
      </c>
      <c r="J126" s="84">
        <f t="shared" si="6"/>
        <v>6.3788140578784243E-5</v>
      </c>
      <c r="K126" s="60">
        <v>11803.07</v>
      </c>
      <c r="L126" s="61">
        <v>0</v>
      </c>
      <c r="M126" s="60">
        <v>11803.07</v>
      </c>
      <c r="N126" s="80">
        <f t="shared" si="7"/>
        <v>1</v>
      </c>
      <c r="O126" s="44">
        <v>0</v>
      </c>
    </row>
    <row r="127" spans="1:15" hidden="1" outlineLevel="2">
      <c r="A127" s="40" t="s">
        <v>171</v>
      </c>
      <c r="B127" s="56">
        <v>0</v>
      </c>
      <c r="C127" s="57">
        <v>98566.98</v>
      </c>
      <c r="D127" s="58">
        <v>74894.570000000007</v>
      </c>
      <c r="E127" s="60">
        <f t="shared" si="4"/>
        <v>23672.41</v>
      </c>
      <c r="F127" s="76"/>
      <c r="G127" s="57">
        <v>23672.41</v>
      </c>
      <c r="H127" s="57">
        <v>23672.41</v>
      </c>
      <c r="I127" s="80">
        <f t="shared" si="5"/>
        <v>1</v>
      </c>
      <c r="J127" s="84">
        <f t="shared" si="6"/>
        <v>1.2793442866293413E-4</v>
      </c>
      <c r="K127" s="57">
        <v>23672.41</v>
      </c>
      <c r="L127" s="58">
        <v>0</v>
      </c>
      <c r="M127" s="57">
        <v>23672.41</v>
      </c>
      <c r="N127" s="80">
        <f t="shared" si="7"/>
        <v>1</v>
      </c>
      <c r="O127" s="48">
        <v>0</v>
      </c>
    </row>
    <row r="128" spans="1:15" hidden="1" outlineLevel="2">
      <c r="A128" s="40" t="s">
        <v>171</v>
      </c>
      <c r="B128" s="56">
        <v>0</v>
      </c>
      <c r="C128" s="57">
        <v>10540</v>
      </c>
      <c r="D128" s="58">
        <v>10540</v>
      </c>
      <c r="E128" s="60">
        <f t="shared" si="4"/>
        <v>0</v>
      </c>
      <c r="F128" s="76"/>
      <c r="G128" s="57">
        <v>0</v>
      </c>
      <c r="H128" s="57">
        <v>0</v>
      </c>
      <c r="I128" s="80" t="e">
        <f t="shared" si="5"/>
        <v>#DIV/0!</v>
      </c>
      <c r="J128" s="84">
        <f t="shared" si="6"/>
        <v>0</v>
      </c>
      <c r="K128" s="57">
        <v>0</v>
      </c>
      <c r="L128" s="58">
        <v>0</v>
      </c>
      <c r="M128" s="57">
        <v>0</v>
      </c>
      <c r="N128" s="80" t="e">
        <f t="shared" si="7"/>
        <v>#DIV/0!</v>
      </c>
      <c r="O128" s="48">
        <v>0</v>
      </c>
    </row>
    <row r="129" spans="1:15" hidden="1" outlineLevel="2">
      <c r="A129" s="40" t="s">
        <v>171</v>
      </c>
      <c r="B129" s="56">
        <v>0</v>
      </c>
      <c r="C129" s="57">
        <v>36321.839999999997</v>
      </c>
      <c r="D129" s="58">
        <v>0</v>
      </c>
      <c r="E129" s="60">
        <f t="shared" si="4"/>
        <v>36321.839999999997</v>
      </c>
      <c r="F129" s="76"/>
      <c r="G129" s="57">
        <v>36321.839999999997</v>
      </c>
      <c r="H129" s="57">
        <v>36321.839999999997</v>
      </c>
      <c r="I129" s="80">
        <f t="shared" si="5"/>
        <v>1</v>
      </c>
      <c r="J129" s="84">
        <f t="shared" si="6"/>
        <v>1.9629661062758318E-4</v>
      </c>
      <c r="K129" s="57">
        <v>36321.839999999997</v>
      </c>
      <c r="L129" s="58">
        <v>0</v>
      </c>
      <c r="M129" s="57">
        <v>36321.839999999997</v>
      </c>
      <c r="N129" s="80">
        <f t="shared" si="7"/>
        <v>1</v>
      </c>
      <c r="O129" s="48">
        <v>0</v>
      </c>
    </row>
    <row r="130" spans="1:15" hidden="1" outlineLevel="2">
      <c r="A130" s="40" t="s">
        <v>171</v>
      </c>
      <c r="B130" s="56">
        <v>0</v>
      </c>
      <c r="C130" s="57">
        <v>600782.88</v>
      </c>
      <c r="D130" s="58">
        <v>0</v>
      </c>
      <c r="E130" s="60">
        <f t="shared" si="4"/>
        <v>600782.88</v>
      </c>
      <c r="F130" s="76"/>
      <c r="G130" s="57">
        <v>600782.88</v>
      </c>
      <c r="H130" s="57">
        <v>600782.61</v>
      </c>
      <c r="I130" s="80">
        <f t="shared" si="5"/>
        <v>0.99999955058639489</v>
      </c>
      <c r="J130" s="84">
        <f t="shared" si="6"/>
        <v>3.2468506569874539E-3</v>
      </c>
      <c r="K130" s="57">
        <v>600782.61</v>
      </c>
      <c r="L130" s="58">
        <v>0</v>
      </c>
      <c r="M130" s="57">
        <v>600782.61</v>
      </c>
      <c r="N130" s="80">
        <f t="shared" si="7"/>
        <v>1</v>
      </c>
      <c r="O130" s="48">
        <v>0.27</v>
      </c>
    </row>
    <row r="131" spans="1:15" hidden="1" outlineLevel="2">
      <c r="A131" s="40" t="s">
        <v>171</v>
      </c>
      <c r="B131" s="59">
        <v>0</v>
      </c>
      <c r="C131" s="60">
        <v>72489.64</v>
      </c>
      <c r="D131" s="61">
        <v>0</v>
      </c>
      <c r="E131" s="60">
        <f t="shared" si="4"/>
        <v>72489.64</v>
      </c>
      <c r="F131" s="76"/>
      <c r="G131" s="60">
        <v>72489.64</v>
      </c>
      <c r="H131" s="60">
        <v>72489.64</v>
      </c>
      <c r="I131" s="80">
        <f t="shared" si="5"/>
        <v>1</v>
      </c>
      <c r="J131" s="84">
        <f t="shared" si="6"/>
        <v>3.9176073232010495E-4</v>
      </c>
      <c r="K131" s="60">
        <v>72489.64</v>
      </c>
      <c r="L131" s="61">
        <v>0</v>
      </c>
      <c r="M131" s="60">
        <v>72489.64</v>
      </c>
      <c r="N131" s="80">
        <f t="shared" si="7"/>
        <v>1</v>
      </c>
      <c r="O131" s="44">
        <v>0</v>
      </c>
    </row>
    <row r="132" spans="1:15" hidden="1" outlineLevel="2">
      <c r="A132" s="40" t="s">
        <v>171</v>
      </c>
      <c r="B132" s="59">
        <v>0</v>
      </c>
      <c r="C132" s="60">
        <v>80603.06</v>
      </c>
      <c r="D132" s="61">
        <v>0</v>
      </c>
      <c r="E132" s="60">
        <f t="shared" si="4"/>
        <v>80603.06</v>
      </c>
      <c r="F132" s="76"/>
      <c r="G132" s="60">
        <v>80603.06</v>
      </c>
      <c r="H132" s="60">
        <v>80603.06</v>
      </c>
      <c r="I132" s="80">
        <f t="shared" si="5"/>
        <v>1</v>
      </c>
      <c r="J132" s="84">
        <f t="shared" si="6"/>
        <v>4.3560864439168631E-4</v>
      </c>
      <c r="K132" s="60">
        <v>80603.06</v>
      </c>
      <c r="L132" s="61">
        <v>0</v>
      </c>
      <c r="M132" s="60">
        <v>80603.06</v>
      </c>
      <c r="N132" s="80">
        <f t="shared" si="7"/>
        <v>1</v>
      </c>
      <c r="O132" s="44">
        <v>0</v>
      </c>
    </row>
    <row r="133" spans="1:15" hidden="1" outlineLevel="2">
      <c r="A133" s="40" t="s">
        <v>171</v>
      </c>
      <c r="B133" s="56">
        <v>0</v>
      </c>
      <c r="C133" s="57">
        <v>80555.240000000005</v>
      </c>
      <c r="D133" s="58">
        <v>0</v>
      </c>
      <c r="E133" s="60">
        <f t="shared" si="4"/>
        <v>80555.240000000005</v>
      </c>
      <c r="F133" s="76"/>
      <c r="G133" s="57">
        <v>80555.240000000005</v>
      </c>
      <c r="H133" s="57">
        <v>80555.240000000005</v>
      </c>
      <c r="I133" s="80">
        <f t="shared" si="5"/>
        <v>1</v>
      </c>
      <c r="J133" s="84">
        <f t="shared" si="6"/>
        <v>4.3535020748650171E-4</v>
      </c>
      <c r="K133" s="57">
        <v>80555.240000000005</v>
      </c>
      <c r="L133" s="58">
        <v>0</v>
      </c>
      <c r="M133" s="57">
        <v>80555.240000000005</v>
      </c>
      <c r="N133" s="80">
        <f t="shared" si="7"/>
        <v>1</v>
      </c>
      <c r="O133" s="48">
        <v>0</v>
      </c>
    </row>
    <row r="134" spans="1:15" hidden="1" outlineLevel="2">
      <c r="A134" s="40" t="s">
        <v>171</v>
      </c>
      <c r="B134" s="56">
        <v>0</v>
      </c>
      <c r="C134" s="57">
        <v>519130.26</v>
      </c>
      <c r="D134" s="58">
        <v>69.290000000000006</v>
      </c>
      <c r="E134" s="60">
        <f t="shared" si="4"/>
        <v>519060.97</v>
      </c>
      <c r="F134" s="76"/>
      <c r="G134" s="57">
        <v>519060.97</v>
      </c>
      <c r="H134" s="57">
        <v>519060.97</v>
      </c>
      <c r="I134" s="80">
        <f t="shared" si="5"/>
        <v>1</v>
      </c>
      <c r="J134" s="84">
        <f t="shared" si="6"/>
        <v>2.8051967939968251E-3</v>
      </c>
      <c r="K134" s="57">
        <v>519060.97</v>
      </c>
      <c r="L134" s="58">
        <v>0</v>
      </c>
      <c r="M134" s="57">
        <v>519060.97</v>
      </c>
      <c r="N134" s="80">
        <f t="shared" si="7"/>
        <v>1</v>
      </c>
      <c r="O134" s="48">
        <v>0</v>
      </c>
    </row>
    <row r="135" spans="1:15" hidden="1" outlineLevel="2">
      <c r="A135" s="40" t="s">
        <v>171</v>
      </c>
      <c r="B135" s="59">
        <v>0</v>
      </c>
      <c r="C135" s="60">
        <v>13725.45</v>
      </c>
      <c r="D135" s="61">
        <v>405</v>
      </c>
      <c r="E135" s="60">
        <f t="shared" si="4"/>
        <v>13320.45</v>
      </c>
      <c r="F135" s="76"/>
      <c r="G135" s="60">
        <v>13320.45</v>
      </c>
      <c r="H135" s="60">
        <v>13320.45</v>
      </c>
      <c r="I135" s="80">
        <f t="shared" si="5"/>
        <v>1</v>
      </c>
      <c r="J135" s="84">
        <f t="shared" si="6"/>
        <v>7.1988621364837E-5</v>
      </c>
      <c r="K135" s="60">
        <v>13320.45</v>
      </c>
      <c r="L135" s="61">
        <v>0</v>
      </c>
      <c r="M135" s="60">
        <v>13320.45</v>
      </c>
      <c r="N135" s="80">
        <f t="shared" si="7"/>
        <v>1</v>
      </c>
      <c r="O135" s="44">
        <v>0</v>
      </c>
    </row>
    <row r="136" spans="1:15" hidden="1" outlineLevel="2">
      <c r="A136" s="40" t="s">
        <v>171</v>
      </c>
      <c r="B136" s="59">
        <v>0</v>
      </c>
      <c r="C136" s="60">
        <v>12454.57</v>
      </c>
      <c r="D136" s="61">
        <v>12454.57</v>
      </c>
      <c r="E136" s="60">
        <f t="shared" si="4"/>
        <v>0</v>
      </c>
      <c r="F136" s="76"/>
      <c r="G136" s="60">
        <v>0</v>
      </c>
      <c r="H136" s="60">
        <v>0</v>
      </c>
      <c r="I136" s="80" t="e">
        <f t="shared" si="5"/>
        <v>#DIV/0!</v>
      </c>
      <c r="J136" s="84">
        <f t="shared" si="6"/>
        <v>0</v>
      </c>
      <c r="K136" s="60">
        <v>0</v>
      </c>
      <c r="L136" s="61">
        <v>0</v>
      </c>
      <c r="M136" s="60">
        <v>0</v>
      </c>
      <c r="N136" s="80" t="e">
        <f t="shared" si="7"/>
        <v>#DIV/0!</v>
      </c>
      <c r="O136" s="44">
        <v>0</v>
      </c>
    </row>
    <row r="137" spans="1:15" hidden="1" outlineLevel="2">
      <c r="A137" s="40" t="s">
        <v>171</v>
      </c>
      <c r="B137" s="59">
        <v>0</v>
      </c>
      <c r="C137" s="60">
        <v>10540</v>
      </c>
      <c r="D137" s="61">
        <v>0</v>
      </c>
      <c r="E137" s="60">
        <f t="shared" si="4"/>
        <v>10540</v>
      </c>
      <c r="F137" s="76"/>
      <c r="G137" s="60">
        <v>10540</v>
      </c>
      <c r="H137" s="60">
        <v>10540</v>
      </c>
      <c r="I137" s="80">
        <f t="shared" si="5"/>
        <v>1</v>
      </c>
      <c r="J137" s="84">
        <f t="shared" si="6"/>
        <v>5.696204476465749E-5</v>
      </c>
      <c r="K137" s="60">
        <v>10540</v>
      </c>
      <c r="L137" s="61">
        <v>0</v>
      </c>
      <c r="M137" s="60">
        <v>10540</v>
      </c>
      <c r="N137" s="80">
        <f t="shared" si="7"/>
        <v>1</v>
      </c>
      <c r="O137" s="44">
        <v>0</v>
      </c>
    </row>
    <row r="138" spans="1:15" hidden="1" outlineLevel="2">
      <c r="A138" s="40" t="s">
        <v>171</v>
      </c>
      <c r="B138" s="56">
        <v>0</v>
      </c>
      <c r="C138" s="57">
        <v>9989.16</v>
      </c>
      <c r="D138" s="58">
        <v>7542.04</v>
      </c>
      <c r="E138" s="60">
        <f t="shared" si="4"/>
        <v>2447.12</v>
      </c>
      <c r="F138" s="76"/>
      <c r="G138" s="57">
        <v>2447.12</v>
      </c>
      <c r="H138" s="57">
        <v>2447.12</v>
      </c>
      <c r="I138" s="80">
        <f t="shared" si="5"/>
        <v>1</v>
      </c>
      <c r="J138" s="84">
        <f t="shared" si="6"/>
        <v>1.3225138423575771E-5</v>
      </c>
      <c r="K138" s="57">
        <v>2447.12</v>
      </c>
      <c r="L138" s="58">
        <v>0</v>
      </c>
      <c r="M138" s="57">
        <v>2447.12</v>
      </c>
      <c r="N138" s="80">
        <f t="shared" si="7"/>
        <v>1</v>
      </c>
      <c r="O138" s="48">
        <v>0</v>
      </c>
    </row>
    <row r="139" spans="1:15" hidden="1" outlineLevel="2">
      <c r="A139" s="40" t="s">
        <v>171</v>
      </c>
      <c r="B139" s="59">
        <v>0</v>
      </c>
      <c r="C139" s="60">
        <v>800</v>
      </c>
      <c r="D139" s="61">
        <v>800</v>
      </c>
      <c r="E139" s="60">
        <f t="shared" si="4"/>
        <v>0</v>
      </c>
      <c r="F139" s="76"/>
      <c r="G139" s="60">
        <v>0</v>
      </c>
      <c r="H139" s="60">
        <v>0</v>
      </c>
      <c r="I139" s="80" t="e">
        <f t="shared" si="5"/>
        <v>#DIV/0!</v>
      </c>
      <c r="J139" s="84">
        <f t="shared" si="6"/>
        <v>0</v>
      </c>
      <c r="K139" s="60">
        <v>0</v>
      </c>
      <c r="L139" s="61">
        <v>0</v>
      </c>
      <c r="M139" s="60">
        <v>0</v>
      </c>
      <c r="N139" s="80" t="e">
        <f t="shared" si="7"/>
        <v>#DIV/0!</v>
      </c>
      <c r="O139" s="44">
        <v>0</v>
      </c>
    </row>
    <row r="140" spans="1:15" hidden="1" outlineLevel="2">
      <c r="A140" s="40" t="s">
        <v>171</v>
      </c>
      <c r="B140" s="59">
        <v>0</v>
      </c>
      <c r="C140" s="60">
        <v>68030</v>
      </c>
      <c r="D140" s="61">
        <v>1413.73</v>
      </c>
      <c r="E140" s="60">
        <f t="shared" si="4"/>
        <v>66616.27</v>
      </c>
      <c r="F140" s="76"/>
      <c r="G140" s="60">
        <v>66616.27</v>
      </c>
      <c r="H140" s="60">
        <v>66616.27</v>
      </c>
      <c r="I140" s="80">
        <f t="shared" si="5"/>
        <v>1</v>
      </c>
      <c r="J140" s="84">
        <f t="shared" si="6"/>
        <v>3.6001887607158543E-4</v>
      </c>
      <c r="K140" s="60">
        <v>66616.27</v>
      </c>
      <c r="L140" s="61">
        <v>0</v>
      </c>
      <c r="M140" s="60">
        <v>66616.27</v>
      </c>
      <c r="N140" s="80">
        <f t="shared" si="7"/>
        <v>1</v>
      </c>
      <c r="O140" s="44">
        <v>0</v>
      </c>
    </row>
    <row r="141" spans="1:15" hidden="1" outlineLevel="2">
      <c r="A141" s="40" t="s">
        <v>171</v>
      </c>
      <c r="B141" s="56">
        <v>0</v>
      </c>
      <c r="C141" s="57">
        <v>6000</v>
      </c>
      <c r="D141" s="58">
        <v>884.76</v>
      </c>
      <c r="E141" s="60">
        <f t="shared" si="4"/>
        <v>5115.24</v>
      </c>
      <c r="F141" s="76"/>
      <c r="G141" s="57">
        <v>5115.24</v>
      </c>
      <c r="H141" s="57">
        <v>5115.24</v>
      </c>
      <c r="I141" s="80">
        <f t="shared" si="5"/>
        <v>1</v>
      </c>
      <c r="J141" s="84">
        <f t="shared" si="6"/>
        <v>2.7644642301894361E-5</v>
      </c>
      <c r="K141" s="57">
        <v>5115.24</v>
      </c>
      <c r="L141" s="58">
        <v>0</v>
      </c>
      <c r="M141" s="57">
        <v>5115.24</v>
      </c>
      <c r="N141" s="80">
        <f t="shared" si="7"/>
        <v>1</v>
      </c>
      <c r="O141" s="48">
        <v>0</v>
      </c>
    </row>
    <row r="142" spans="1:15" hidden="1" outlineLevel="2">
      <c r="A142" s="40" t="s">
        <v>171</v>
      </c>
      <c r="B142" s="59">
        <v>0</v>
      </c>
      <c r="C142" s="60">
        <v>21800</v>
      </c>
      <c r="D142" s="61">
        <v>10993.37</v>
      </c>
      <c r="E142" s="60">
        <f t="shared" si="4"/>
        <v>10806.63</v>
      </c>
      <c r="F142" s="76"/>
      <c r="G142" s="60">
        <v>10806.63</v>
      </c>
      <c r="H142" s="60">
        <v>10806.63</v>
      </c>
      <c r="I142" s="80">
        <f t="shared" si="5"/>
        <v>1</v>
      </c>
      <c r="J142" s="84">
        <f t="shared" si="6"/>
        <v>5.840301155740897E-5</v>
      </c>
      <c r="K142" s="60">
        <v>10806.63</v>
      </c>
      <c r="L142" s="61">
        <v>0</v>
      </c>
      <c r="M142" s="60">
        <v>10806.63</v>
      </c>
      <c r="N142" s="80">
        <f t="shared" si="7"/>
        <v>1</v>
      </c>
      <c r="O142" s="44">
        <v>0</v>
      </c>
    </row>
    <row r="143" spans="1:15" hidden="1" outlineLevel="2">
      <c r="A143" s="40" t="s">
        <v>171</v>
      </c>
      <c r="B143" s="56">
        <v>0</v>
      </c>
      <c r="C143" s="57">
        <v>6500</v>
      </c>
      <c r="D143" s="58">
        <v>361.21</v>
      </c>
      <c r="E143" s="60">
        <f t="shared" si="4"/>
        <v>6138.79</v>
      </c>
      <c r="F143" s="76"/>
      <c r="G143" s="57">
        <v>6138.79</v>
      </c>
      <c r="H143" s="57">
        <v>6138.79</v>
      </c>
      <c r="I143" s="80">
        <f t="shared" si="5"/>
        <v>1</v>
      </c>
      <c r="J143" s="84">
        <f t="shared" si="6"/>
        <v>3.3176283755297134E-5</v>
      </c>
      <c r="K143" s="57">
        <v>6138.79</v>
      </c>
      <c r="L143" s="58">
        <v>0</v>
      </c>
      <c r="M143" s="57">
        <v>6138.79</v>
      </c>
      <c r="N143" s="80">
        <f t="shared" si="7"/>
        <v>1</v>
      </c>
      <c r="O143" s="48">
        <v>0</v>
      </c>
    </row>
    <row r="144" spans="1:15" hidden="1" outlineLevel="2">
      <c r="A144" s="40" t="s">
        <v>171</v>
      </c>
      <c r="B144" s="59">
        <v>0</v>
      </c>
      <c r="C144" s="60">
        <v>11000</v>
      </c>
      <c r="D144" s="61">
        <v>4861.21</v>
      </c>
      <c r="E144" s="60">
        <f t="shared" si="4"/>
        <v>6138.79</v>
      </c>
      <c r="F144" s="76"/>
      <c r="G144" s="60">
        <v>6138.79</v>
      </c>
      <c r="H144" s="60">
        <v>6138.79</v>
      </c>
      <c r="I144" s="80">
        <f t="shared" si="5"/>
        <v>1</v>
      </c>
      <c r="J144" s="84">
        <f t="shared" si="6"/>
        <v>3.3176283755297134E-5</v>
      </c>
      <c r="K144" s="60">
        <v>6138.79</v>
      </c>
      <c r="L144" s="61">
        <v>0</v>
      </c>
      <c r="M144" s="60">
        <v>6138.79</v>
      </c>
      <c r="N144" s="80">
        <f t="shared" si="7"/>
        <v>1</v>
      </c>
      <c r="O144" s="44">
        <v>0</v>
      </c>
    </row>
    <row r="145" spans="1:15" hidden="1" outlineLevel="2">
      <c r="A145" s="40" t="s">
        <v>171</v>
      </c>
      <c r="B145" s="59">
        <v>0</v>
      </c>
      <c r="C145" s="60">
        <v>400000</v>
      </c>
      <c r="D145" s="61">
        <v>116309.98</v>
      </c>
      <c r="E145" s="60">
        <f t="shared" si="4"/>
        <v>283690.02</v>
      </c>
      <c r="F145" s="76"/>
      <c r="G145" s="60">
        <v>283690.02</v>
      </c>
      <c r="H145" s="60">
        <v>283690.02</v>
      </c>
      <c r="I145" s="80">
        <f t="shared" si="5"/>
        <v>1</v>
      </c>
      <c r="J145" s="84">
        <f t="shared" si="6"/>
        <v>1.5331654287027115E-3</v>
      </c>
      <c r="K145" s="60">
        <v>283690.02</v>
      </c>
      <c r="L145" s="61">
        <v>0</v>
      </c>
      <c r="M145" s="60">
        <v>283690.02</v>
      </c>
      <c r="N145" s="80">
        <f t="shared" si="7"/>
        <v>1</v>
      </c>
      <c r="O145" s="44">
        <v>0</v>
      </c>
    </row>
    <row r="146" spans="1:15" hidden="1" outlineLevel="2">
      <c r="A146" s="40" t="s">
        <v>171</v>
      </c>
      <c r="B146" s="56">
        <v>0</v>
      </c>
      <c r="C146" s="57">
        <v>100000</v>
      </c>
      <c r="D146" s="58">
        <v>94258.02</v>
      </c>
      <c r="E146" s="60">
        <f t="shared" ref="E146:E213" si="8">G146-B146</f>
        <v>5741.98</v>
      </c>
      <c r="F146" s="76"/>
      <c r="G146" s="57">
        <v>5741.98</v>
      </c>
      <c r="H146" s="57">
        <v>5741.98</v>
      </c>
      <c r="I146" s="80">
        <f t="shared" si="5"/>
        <v>1</v>
      </c>
      <c r="J146" s="84">
        <f t="shared" si="6"/>
        <v>3.1031776261647818E-5</v>
      </c>
      <c r="K146" s="57">
        <v>5741.98</v>
      </c>
      <c r="L146" s="58">
        <v>0</v>
      </c>
      <c r="M146" s="57">
        <v>5741.98</v>
      </c>
      <c r="N146" s="80">
        <f t="shared" si="7"/>
        <v>1</v>
      </c>
      <c r="O146" s="48">
        <v>0</v>
      </c>
    </row>
    <row r="147" spans="1:15" hidden="1" outlineLevel="2">
      <c r="A147" s="40" t="s">
        <v>171</v>
      </c>
      <c r="B147" s="56">
        <v>0</v>
      </c>
      <c r="C147" s="57">
        <v>99000</v>
      </c>
      <c r="D147" s="58">
        <v>0</v>
      </c>
      <c r="E147" s="60">
        <f t="shared" si="8"/>
        <v>99000</v>
      </c>
      <c r="F147" s="76"/>
      <c r="G147" s="57">
        <v>99000</v>
      </c>
      <c r="H147" s="57">
        <v>99000</v>
      </c>
      <c r="I147" s="80">
        <f t="shared" si="5"/>
        <v>1</v>
      </c>
      <c r="J147" s="84">
        <f t="shared" si="6"/>
        <v>5.3503248877619471E-4</v>
      </c>
      <c r="K147" s="57">
        <v>99000</v>
      </c>
      <c r="L147" s="58">
        <v>0</v>
      </c>
      <c r="M147" s="57">
        <v>99000</v>
      </c>
      <c r="N147" s="80">
        <f t="shared" si="7"/>
        <v>1</v>
      </c>
      <c r="O147" s="48">
        <v>0</v>
      </c>
    </row>
    <row r="148" spans="1:15" hidden="1" outlineLevel="2">
      <c r="A148" s="40" t="s">
        <v>171</v>
      </c>
      <c r="B148" s="59">
        <v>0</v>
      </c>
      <c r="C148" s="60">
        <v>175000</v>
      </c>
      <c r="D148" s="61">
        <v>722.73</v>
      </c>
      <c r="E148" s="60">
        <f t="shared" si="8"/>
        <v>174277.27</v>
      </c>
      <c r="F148" s="76"/>
      <c r="G148" s="60">
        <v>174277.27</v>
      </c>
      <c r="H148" s="60">
        <v>174277.27</v>
      </c>
      <c r="I148" s="80">
        <f t="shared" si="5"/>
        <v>1</v>
      </c>
      <c r="J148" s="84">
        <f t="shared" si="6"/>
        <v>9.4185860106283683E-4</v>
      </c>
      <c r="K148" s="60">
        <v>174277.27</v>
      </c>
      <c r="L148" s="61">
        <v>0</v>
      </c>
      <c r="M148" s="60">
        <v>174277.27</v>
      </c>
      <c r="N148" s="80">
        <f t="shared" si="7"/>
        <v>1</v>
      </c>
      <c r="O148" s="44">
        <v>0</v>
      </c>
    </row>
    <row r="149" spans="1:15" hidden="1" outlineLevel="2">
      <c r="A149" s="40" t="s">
        <v>171</v>
      </c>
      <c r="B149" s="59">
        <v>0</v>
      </c>
      <c r="C149" s="60">
        <v>11000</v>
      </c>
      <c r="D149" s="61">
        <v>218.5</v>
      </c>
      <c r="E149" s="60">
        <f t="shared" si="8"/>
        <v>10781.5</v>
      </c>
      <c r="F149" s="76"/>
      <c r="G149" s="60">
        <v>10781.5</v>
      </c>
      <c r="H149" s="60">
        <v>10781.5</v>
      </c>
      <c r="I149" s="80">
        <f t="shared" si="5"/>
        <v>1</v>
      </c>
      <c r="J149" s="84">
        <f t="shared" si="6"/>
        <v>5.8267199775156998E-5</v>
      </c>
      <c r="K149" s="60">
        <v>10781.5</v>
      </c>
      <c r="L149" s="61">
        <v>0</v>
      </c>
      <c r="M149" s="60">
        <v>10781.5</v>
      </c>
      <c r="N149" s="80">
        <f t="shared" si="7"/>
        <v>1</v>
      </c>
      <c r="O149" s="44">
        <v>0</v>
      </c>
    </row>
    <row r="150" spans="1:15" hidden="1" outlineLevel="2">
      <c r="A150" s="40" t="s">
        <v>171</v>
      </c>
      <c r="B150" s="59">
        <v>0</v>
      </c>
      <c r="C150" s="60">
        <v>1155</v>
      </c>
      <c r="D150" s="61">
        <v>0</v>
      </c>
      <c r="E150" s="60">
        <f t="shared" si="8"/>
        <v>1155</v>
      </c>
      <c r="F150" s="76"/>
      <c r="G150" s="60">
        <v>1155</v>
      </c>
      <c r="H150" s="60">
        <v>1155</v>
      </c>
      <c r="I150" s="80">
        <f t="shared" si="5"/>
        <v>1</v>
      </c>
      <c r="J150" s="84">
        <f t="shared" si="6"/>
        <v>6.2420457023889377E-6</v>
      </c>
      <c r="K150" s="60">
        <v>1155</v>
      </c>
      <c r="L150" s="61">
        <v>0</v>
      </c>
      <c r="M150" s="60">
        <v>1155</v>
      </c>
      <c r="N150" s="80">
        <f t="shared" si="7"/>
        <v>1</v>
      </c>
      <c r="O150" s="44">
        <v>0</v>
      </c>
    </row>
    <row r="151" spans="1:15" hidden="1" outlineLevel="2">
      <c r="A151" s="40" t="s">
        <v>171</v>
      </c>
      <c r="B151" s="59">
        <v>1000</v>
      </c>
      <c r="C151" s="60">
        <v>0</v>
      </c>
      <c r="D151" s="61">
        <v>1000</v>
      </c>
      <c r="E151" s="60">
        <f t="shared" si="8"/>
        <v>-1000</v>
      </c>
      <c r="F151" s="76"/>
      <c r="G151" s="60">
        <v>0</v>
      </c>
      <c r="H151" s="60">
        <v>0</v>
      </c>
      <c r="I151" s="80" t="e">
        <f t="shared" si="5"/>
        <v>#DIV/0!</v>
      </c>
      <c r="J151" s="84">
        <f t="shared" si="6"/>
        <v>0</v>
      </c>
      <c r="K151" s="60">
        <v>0</v>
      </c>
      <c r="L151" s="61">
        <v>0</v>
      </c>
      <c r="M151" s="60">
        <v>0</v>
      </c>
      <c r="N151" s="80" t="e">
        <f t="shared" si="7"/>
        <v>#DIV/0!</v>
      </c>
      <c r="O151" s="44">
        <v>0</v>
      </c>
    </row>
    <row r="152" spans="1:15" hidden="1" outlineLevel="2">
      <c r="A152" s="40" t="s">
        <v>171</v>
      </c>
      <c r="B152" s="56">
        <v>0</v>
      </c>
      <c r="C152" s="57">
        <v>4655.63</v>
      </c>
      <c r="D152" s="58">
        <v>69.97</v>
      </c>
      <c r="E152" s="60">
        <f t="shared" si="8"/>
        <v>4585.66</v>
      </c>
      <c r="F152" s="76"/>
      <c r="G152" s="57">
        <v>4585.66</v>
      </c>
      <c r="H152" s="57">
        <v>4585.66</v>
      </c>
      <c r="I152" s="80">
        <f t="shared" si="5"/>
        <v>1</v>
      </c>
      <c r="J152" s="84">
        <f t="shared" si="6"/>
        <v>2.4782596792741867E-5</v>
      </c>
      <c r="K152" s="57">
        <v>4585.66</v>
      </c>
      <c r="L152" s="58">
        <v>0</v>
      </c>
      <c r="M152" s="57">
        <v>4585.66</v>
      </c>
      <c r="N152" s="80">
        <f t="shared" si="7"/>
        <v>1</v>
      </c>
      <c r="O152" s="48">
        <v>0</v>
      </c>
    </row>
    <row r="153" spans="1:15" hidden="1" outlineLevel="2">
      <c r="A153" s="40" t="s">
        <v>171</v>
      </c>
      <c r="B153" s="56">
        <v>23424</v>
      </c>
      <c r="C153" s="57">
        <v>0</v>
      </c>
      <c r="D153" s="58">
        <v>20000</v>
      </c>
      <c r="E153" s="60">
        <f t="shared" si="8"/>
        <v>-20000</v>
      </c>
      <c r="F153" s="76"/>
      <c r="G153" s="57">
        <v>3424</v>
      </c>
      <c r="H153" s="57">
        <v>0</v>
      </c>
      <c r="I153" s="80">
        <f t="shared" si="5"/>
        <v>0</v>
      </c>
      <c r="J153" s="84">
        <f t="shared" si="6"/>
        <v>0</v>
      </c>
      <c r="K153" s="57">
        <v>0</v>
      </c>
      <c r="L153" s="58">
        <v>0</v>
      </c>
      <c r="M153" s="57">
        <v>0</v>
      </c>
      <c r="N153" s="80" t="e">
        <f t="shared" si="7"/>
        <v>#DIV/0!</v>
      </c>
      <c r="O153" s="48">
        <v>3424</v>
      </c>
    </row>
    <row r="154" spans="1:15" hidden="1" outlineLevel="2">
      <c r="A154" s="40" t="s">
        <v>171</v>
      </c>
      <c r="B154" s="59">
        <v>0</v>
      </c>
      <c r="C154" s="60">
        <v>140313.34</v>
      </c>
      <c r="D154" s="61">
        <v>36200</v>
      </c>
      <c r="E154" s="60">
        <f t="shared" si="8"/>
        <v>104113.34</v>
      </c>
      <c r="F154" s="76"/>
      <c r="G154" s="60">
        <v>104113.34</v>
      </c>
      <c r="H154" s="60">
        <v>104112.93</v>
      </c>
      <c r="I154" s="80">
        <f t="shared" si="5"/>
        <v>0.99999606198398783</v>
      </c>
      <c r="J154" s="84">
        <f t="shared" si="6"/>
        <v>5.6266464698668422E-4</v>
      </c>
      <c r="K154" s="60">
        <v>104112.93</v>
      </c>
      <c r="L154" s="61">
        <v>0</v>
      </c>
      <c r="M154" s="60">
        <v>104112.93</v>
      </c>
      <c r="N154" s="80">
        <f t="shared" si="7"/>
        <v>1</v>
      </c>
      <c r="O154" s="44">
        <v>0.41</v>
      </c>
    </row>
    <row r="155" spans="1:15" hidden="1" outlineLevel="2">
      <c r="A155" s="40" t="s">
        <v>171</v>
      </c>
      <c r="B155" s="59">
        <v>0</v>
      </c>
      <c r="C155" s="60">
        <v>10000</v>
      </c>
      <c r="D155" s="61">
        <v>10000</v>
      </c>
      <c r="E155" s="60">
        <f t="shared" si="8"/>
        <v>0</v>
      </c>
      <c r="F155" s="76"/>
      <c r="G155" s="60">
        <v>0</v>
      </c>
      <c r="H155" s="60">
        <v>0</v>
      </c>
      <c r="I155" s="80" t="e">
        <f t="shared" si="5"/>
        <v>#DIV/0!</v>
      </c>
      <c r="J155" s="84">
        <f t="shared" si="6"/>
        <v>0</v>
      </c>
      <c r="K155" s="60">
        <v>0</v>
      </c>
      <c r="L155" s="61">
        <v>0</v>
      </c>
      <c r="M155" s="60">
        <v>0</v>
      </c>
      <c r="N155" s="80" t="e">
        <f t="shared" si="7"/>
        <v>#DIV/0!</v>
      </c>
      <c r="O155" s="44">
        <v>0</v>
      </c>
    </row>
    <row r="156" spans="1:15" hidden="1" outlineLevel="2">
      <c r="A156" s="40" t="s">
        <v>171</v>
      </c>
      <c r="B156" s="56">
        <v>0</v>
      </c>
      <c r="C156" s="57">
        <v>15000</v>
      </c>
      <c r="D156" s="58">
        <v>15000</v>
      </c>
      <c r="E156" s="60">
        <f t="shared" si="8"/>
        <v>0</v>
      </c>
      <c r="F156" s="76"/>
      <c r="G156" s="57">
        <v>0</v>
      </c>
      <c r="H156" s="57">
        <v>0</v>
      </c>
      <c r="I156" s="80" t="e">
        <f t="shared" si="5"/>
        <v>#DIV/0!</v>
      </c>
      <c r="J156" s="84">
        <f t="shared" si="6"/>
        <v>0</v>
      </c>
      <c r="K156" s="57">
        <v>0</v>
      </c>
      <c r="L156" s="58">
        <v>0</v>
      </c>
      <c r="M156" s="57">
        <v>0</v>
      </c>
      <c r="N156" s="80" t="e">
        <f t="shared" si="7"/>
        <v>#DIV/0!</v>
      </c>
      <c r="O156" s="48">
        <v>0</v>
      </c>
    </row>
    <row r="157" spans="1:15" hidden="1" outlineLevel="2">
      <c r="A157" s="40" t="s">
        <v>171</v>
      </c>
      <c r="B157" s="56">
        <v>0</v>
      </c>
      <c r="C157" s="57">
        <v>20000</v>
      </c>
      <c r="D157" s="58">
        <v>20000</v>
      </c>
      <c r="E157" s="60">
        <f t="shared" si="8"/>
        <v>0</v>
      </c>
      <c r="F157" s="76"/>
      <c r="G157" s="57">
        <v>0</v>
      </c>
      <c r="H157" s="57">
        <v>0</v>
      </c>
      <c r="I157" s="80" t="e">
        <f t="shared" ref="I157:I220" si="9">H157/G157</f>
        <v>#DIV/0!</v>
      </c>
      <c r="J157" s="84">
        <f t="shared" ref="J157:J220" si="10">H157/$H$671</f>
        <v>0</v>
      </c>
      <c r="K157" s="57">
        <v>0</v>
      </c>
      <c r="L157" s="58">
        <v>0</v>
      </c>
      <c r="M157" s="57">
        <v>0</v>
      </c>
      <c r="N157" s="80" t="e">
        <f t="shared" ref="N157:N220" si="11">M157/K157</f>
        <v>#DIV/0!</v>
      </c>
      <c r="O157" s="48">
        <v>0</v>
      </c>
    </row>
    <row r="158" spans="1:15" hidden="1" outlineLevel="2">
      <c r="A158" s="40" t="s">
        <v>171</v>
      </c>
      <c r="B158" s="56">
        <v>0</v>
      </c>
      <c r="C158" s="57">
        <v>2000</v>
      </c>
      <c r="D158" s="58">
        <v>168.52</v>
      </c>
      <c r="E158" s="60">
        <f t="shared" si="8"/>
        <v>1831.48</v>
      </c>
      <c r="F158" s="76"/>
      <c r="G158" s="57">
        <v>1831.48</v>
      </c>
      <c r="H158" s="57">
        <v>1831.48</v>
      </c>
      <c r="I158" s="80">
        <f t="shared" si="9"/>
        <v>1</v>
      </c>
      <c r="J158" s="84">
        <f t="shared" si="10"/>
        <v>9.8979929549881321E-6</v>
      </c>
      <c r="K158" s="57">
        <v>1831.48</v>
      </c>
      <c r="L158" s="58">
        <v>0</v>
      </c>
      <c r="M158" s="57">
        <v>1831.48</v>
      </c>
      <c r="N158" s="80">
        <f t="shared" si="11"/>
        <v>1</v>
      </c>
      <c r="O158" s="48">
        <v>0</v>
      </c>
    </row>
    <row r="159" spans="1:15" hidden="1" outlineLevel="2">
      <c r="A159" s="40" t="s">
        <v>171</v>
      </c>
      <c r="B159" s="59">
        <v>0</v>
      </c>
      <c r="C159" s="60">
        <v>5750</v>
      </c>
      <c r="D159" s="61">
        <v>29</v>
      </c>
      <c r="E159" s="60">
        <f t="shared" si="8"/>
        <v>5721</v>
      </c>
      <c r="F159" s="76"/>
      <c r="G159" s="60">
        <v>5721</v>
      </c>
      <c r="H159" s="60">
        <v>5721</v>
      </c>
      <c r="I159" s="80">
        <f t="shared" si="9"/>
        <v>1</v>
      </c>
      <c r="J159" s="84">
        <f t="shared" si="10"/>
        <v>3.0918392608975852E-5</v>
      </c>
      <c r="K159" s="60">
        <v>5721</v>
      </c>
      <c r="L159" s="61">
        <v>0</v>
      </c>
      <c r="M159" s="60">
        <v>5721</v>
      </c>
      <c r="N159" s="80">
        <f t="shared" si="11"/>
        <v>1</v>
      </c>
      <c r="O159" s="44">
        <v>0</v>
      </c>
    </row>
    <row r="160" spans="1:15" hidden="1" outlineLevel="2">
      <c r="A160" s="40" t="s">
        <v>171</v>
      </c>
      <c r="B160" s="56">
        <v>0</v>
      </c>
      <c r="C160" s="57">
        <v>3000</v>
      </c>
      <c r="D160" s="58">
        <v>0</v>
      </c>
      <c r="E160" s="60">
        <f t="shared" si="8"/>
        <v>3000</v>
      </c>
      <c r="F160" s="76"/>
      <c r="G160" s="57">
        <v>3000</v>
      </c>
      <c r="H160" s="57">
        <v>2587.3000000000002</v>
      </c>
      <c r="I160" s="80">
        <f t="shared" si="9"/>
        <v>0.86243333333333339</v>
      </c>
      <c r="J160" s="84">
        <f t="shared" si="10"/>
        <v>1.398272281020857E-5</v>
      </c>
      <c r="K160" s="57">
        <v>2587.3000000000002</v>
      </c>
      <c r="L160" s="58">
        <v>0</v>
      </c>
      <c r="M160" s="57">
        <v>2587.3000000000002</v>
      </c>
      <c r="N160" s="80">
        <f t="shared" si="11"/>
        <v>1</v>
      </c>
      <c r="O160" s="48">
        <v>412.7</v>
      </c>
    </row>
    <row r="161" spans="1:15" hidden="1" outlineLevel="2">
      <c r="A161" s="40" t="s">
        <v>171</v>
      </c>
      <c r="B161" s="59">
        <v>0</v>
      </c>
      <c r="C161" s="60">
        <v>153200</v>
      </c>
      <c r="D161" s="61">
        <v>3951.89</v>
      </c>
      <c r="E161" s="60">
        <f t="shared" si="8"/>
        <v>149248.10999999999</v>
      </c>
      <c r="F161" s="76"/>
      <c r="G161" s="60">
        <v>149248.10999999999</v>
      </c>
      <c r="H161" s="60">
        <v>149248.10999999999</v>
      </c>
      <c r="I161" s="80">
        <f t="shared" si="9"/>
        <v>1</v>
      </c>
      <c r="J161" s="84">
        <f t="shared" si="10"/>
        <v>8.0659179533781064E-4</v>
      </c>
      <c r="K161" s="60">
        <v>149248.10999999999</v>
      </c>
      <c r="L161" s="61">
        <v>0</v>
      </c>
      <c r="M161" s="60">
        <v>149248.10999999999</v>
      </c>
      <c r="N161" s="80">
        <f t="shared" si="11"/>
        <v>1</v>
      </c>
      <c r="O161" s="44">
        <v>0</v>
      </c>
    </row>
    <row r="162" spans="1:15" hidden="1" outlineLevel="2">
      <c r="A162" s="40" t="s">
        <v>171</v>
      </c>
      <c r="B162" s="59">
        <v>0</v>
      </c>
      <c r="C162" s="60">
        <v>11841</v>
      </c>
      <c r="D162" s="61">
        <v>11041</v>
      </c>
      <c r="E162" s="60">
        <f t="shared" si="8"/>
        <v>800</v>
      </c>
      <c r="F162" s="76"/>
      <c r="G162" s="60">
        <v>800</v>
      </c>
      <c r="H162" s="60">
        <v>800</v>
      </c>
      <c r="I162" s="80">
        <f t="shared" si="9"/>
        <v>1</v>
      </c>
      <c r="J162" s="84">
        <f t="shared" si="10"/>
        <v>4.3234948587975323E-6</v>
      </c>
      <c r="K162" s="60">
        <v>800</v>
      </c>
      <c r="L162" s="61">
        <v>0</v>
      </c>
      <c r="M162" s="60">
        <v>800</v>
      </c>
      <c r="N162" s="80">
        <f t="shared" si="11"/>
        <v>1</v>
      </c>
      <c r="O162" s="44">
        <v>0</v>
      </c>
    </row>
    <row r="163" spans="1:15" hidden="1" outlineLevel="2">
      <c r="A163" s="40" t="s">
        <v>171</v>
      </c>
      <c r="B163" s="56">
        <v>3000</v>
      </c>
      <c r="C163" s="57">
        <v>0</v>
      </c>
      <c r="D163" s="58">
        <v>3000</v>
      </c>
      <c r="E163" s="60">
        <f t="shared" si="8"/>
        <v>-3000</v>
      </c>
      <c r="F163" s="76"/>
      <c r="G163" s="57">
        <v>0</v>
      </c>
      <c r="H163" s="57">
        <v>0</v>
      </c>
      <c r="I163" s="80" t="e">
        <f t="shared" si="9"/>
        <v>#DIV/0!</v>
      </c>
      <c r="J163" s="84">
        <f t="shared" si="10"/>
        <v>0</v>
      </c>
      <c r="K163" s="57">
        <v>0</v>
      </c>
      <c r="L163" s="58">
        <v>0</v>
      </c>
      <c r="M163" s="57">
        <v>0</v>
      </c>
      <c r="N163" s="80" t="e">
        <f t="shared" si="11"/>
        <v>#DIV/0!</v>
      </c>
      <c r="O163" s="48">
        <v>0</v>
      </c>
    </row>
    <row r="164" spans="1:15" hidden="1" outlineLevel="2">
      <c r="A164" s="40" t="s">
        <v>171</v>
      </c>
      <c r="B164" s="59">
        <v>2536629</v>
      </c>
      <c r="C164" s="60">
        <v>0</v>
      </c>
      <c r="D164" s="61">
        <v>2536629</v>
      </c>
      <c r="E164" s="60">
        <f t="shared" si="8"/>
        <v>-2536629</v>
      </c>
      <c r="F164" s="76"/>
      <c r="G164" s="60">
        <v>0</v>
      </c>
      <c r="H164" s="60">
        <v>0</v>
      </c>
      <c r="I164" s="80" t="e">
        <f t="shared" si="9"/>
        <v>#DIV/0!</v>
      </c>
      <c r="J164" s="84">
        <f t="shared" si="10"/>
        <v>0</v>
      </c>
      <c r="K164" s="60">
        <v>0</v>
      </c>
      <c r="L164" s="61">
        <v>0</v>
      </c>
      <c r="M164" s="60">
        <v>0</v>
      </c>
      <c r="N164" s="80" t="e">
        <f t="shared" si="11"/>
        <v>#DIV/0!</v>
      </c>
      <c r="O164" s="44">
        <v>0</v>
      </c>
    </row>
    <row r="165" spans="1:15" hidden="1" outlineLevel="2">
      <c r="A165" s="40" t="s">
        <v>171</v>
      </c>
      <c r="B165" s="56">
        <v>0</v>
      </c>
      <c r="C165" s="57">
        <v>21722.39</v>
      </c>
      <c r="D165" s="58">
        <v>12139.53</v>
      </c>
      <c r="E165" s="60">
        <f t="shared" si="8"/>
        <v>9582.86</v>
      </c>
      <c r="F165" s="76"/>
      <c r="G165" s="57">
        <v>9582.86</v>
      </c>
      <c r="H165" s="57">
        <v>0</v>
      </c>
      <c r="I165" s="80">
        <f t="shared" si="9"/>
        <v>0</v>
      </c>
      <c r="J165" s="84">
        <f t="shared" si="10"/>
        <v>0</v>
      </c>
      <c r="K165" s="57">
        <v>0</v>
      </c>
      <c r="L165" s="58">
        <v>0</v>
      </c>
      <c r="M165" s="57">
        <v>0</v>
      </c>
      <c r="N165" s="80" t="e">
        <f t="shared" si="11"/>
        <v>#DIV/0!</v>
      </c>
      <c r="O165" s="48">
        <v>9582.86</v>
      </c>
    </row>
    <row r="166" spans="1:15" hidden="1" outlineLevel="2">
      <c r="A166" s="40" t="s">
        <v>171</v>
      </c>
      <c r="B166" s="59">
        <v>0</v>
      </c>
      <c r="C166" s="60">
        <v>100000</v>
      </c>
      <c r="D166" s="61">
        <v>100000</v>
      </c>
      <c r="E166" s="60">
        <f t="shared" si="8"/>
        <v>0</v>
      </c>
      <c r="F166" s="76"/>
      <c r="G166" s="60">
        <v>0</v>
      </c>
      <c r="H166" s="60">
        <v>0</v>
      </c>
      <c r="I166" s="80" t="e">
        <f t="shared" si="9"/>
        <v>#DIV/0!</v>
      </c>
      <c r="J166" s="84">
        <f t="shared" si="10"/>
        <v>0</v>
      </c>
      <c r="K166" s="60">
        <v>0</v>
      </c>
      <c r="L166" s="61">
        <v>0</v>
      </c>
      <c r="M166" s="60">
        <v>0</v>
      </c>
      <c r="N166" s="80" t="e">
        <f t="shared" si="11"/>
        <v>#DIV/0!</v>
      </c>
      <c r="O166" s="44">
        <v>0</v>
      </c>
    </row>
    <row r="167" spans="1:15" hidden="1" outlineLevel="2">
      <c r="A167" s="40" t="s">
        <v>171</v>
      </c>
      <c r="B167" s="59">
        <v>0</v>
      </c>
      <c r="C167" s="60">
        <v>100000</v>
      </c>
      <c r="D167" s="61">
        <v>100000</v>
      </c>
      <c r="E167" s="60">
        <f t="shared" si="8"/>
        <v>0</v>
      </c>
      <c r="F167" s="76"/>
      <c r="G167" s="60">
        <v>0</v>
      </c>
      <c r="H167" s="60">
        <v>0</v>
      </c>
      <c r="I167" s="80" t="e">
        <f t="shared" si="9"/>
        <v>#DIV/0!</v>
      </c>
      <c r="J167" s="84">
        <f t="shared" si="10"/>
        <v>0</v>
      </c>
      <c r="K167" s="60">
        <v>0</v>
      </c>
      <c r="L167" s="61">
        <v>0</v>
      </c>
      <c r="M167" s="60">
        <v>0</v>
      </c>
      <c r="N167" s="80" t="e">
        <f t="shared" si="11"/>
        <v>#DIV/0!</v>
      </c>
      <c r="O167" s="44">
        <v>0</v>
      </c>
    </row>
    <row r="168" spans="1:15" outlineLevel="1" collapsed="1">
      <c r="A168" s="49" t="s">
        <v>148</v>
      </c>
      <c r="B168" s="59">
        <f>SUBTOTAL(9,B118:B167)</f>
        <v>2564053</v>
      </c>
      <c r="C168" s="60">
        <f>SUBTOTAL(9,C118:C167)</f>
        <v>7312030.8099999987</v>
      </c>
      <c r="D168" s="61">
        <f>SUBTOTAL(9,D118:D167)</f>
        <v>3475081.53</v>
      </c>
      <c r="E168" s="60">
        <f>SUBTOTAL(9,E118:E167)</f>
        <v>3836949.2799999989</v>
      </c>
      <c r="F168" s="76">
        <f>E168/B168</f>
        <v>1.4964391453686796</v>
      </c>
      <c r="G168" s="60">
        <f>SUBTOTAL(9,G118:G167)</f>
        <v>6401002.2799999993</v>
      </c>
      <c r="H168" s="60">
        <f>SUBTOTAL(9,H118:H167)</f>
        <v>6387582.0399999991</v>
      </c>
      <c r="I168" s="80">
        <f t="shared" si="9"/>
        <v>0.99790341583818332</v>
      </c>
      <c r="J168" s="84">
        <f t="shared" si="10"/>
        <v>3.4520847637609313E-2</v>
      </c>
      <c r="K168" s="60">
        <f>SUBTOTAL(9,K118:K167)</f>
        <v>6387582.0399999991</v>
      </c>
      <c r="L168" s="61">
        <f>SUBTOTAL(9,L118:L167)</f>
        <v>0</v>
      </c>
      <c r="M168" s="60">
        <f>SUBTOTAL(9,M118:M167)</f>
        <v>6387582.0399999991</v>
      </c>
      <c r="N168" s="80">
        <f t="shared" si="11"/>
        <v>1</v>
      </c>
      <c r="O168" s="44">
        <f>SUBTOTAL(9,O118:O167)</f>
        <v>13420.24</v>
      </c>
    </row>
    <row r="169" spans="1:15" hidden="1" outlineLevel="2">
      <c r="A169" s="40" t="s">
        <v>172</v>
      </c>
      <c r="B169" s="59">
        <v>42480</v>
      </c>
      <c r="C169" s="60">
        <v>0</v>
      </c>
      <c r="D169" s="61">
        <v>42480</v>
      </c>
      <c r="E169" s="60">
        <f t="shared" si="8"/>
        <v>-42480</v>
      </c>
      <c r="F169" s="76"/>
      <c r="G169" s="60">
        <v>0</v>
      </c>
      <c r="H169" s="60">
        <v>0</v>
      </c>
      <c r="I169" s="80" t="e">
        <f t="shared" si="9"/>
        <v>#DIV/0!</v>
      </c>
      <c r="J169" s="84">
        <f t="shared" si="10"/>
        <v>0</v>
      </c>
      <c r="K169" s="60">
        <v>0</v>
      </c>
      <c r="L169" s="61">
        <v>0</v>
      </c>
      <c r="M169" s="60">
        <v>0</v>
      </c>
      <c r="N169" s="80" t="e">
        <f t="shared" si="11"/>
        <v>#DIV/0!</v>
      </c>
      <c r="O169" s="44">
        <v>0</v>
      </c>
    </row>
    <row r="170" spans="1:15" hidden="1" outlineLevel="2">
      <c r="A170" s="40" t="s">
        <v>172</v>
      </c>
      <c r="B170" s="56">
        <v>0</v>
      </c>
      <c r="C170" s="57">
        <v>6000</v>
      </c>
      <c r="D170" s="58">
        <v>4722</v>
      </c>
      <c r="E170" s="60">
        <f t="shared" si="8"/>
        <v>1278</v>
      </c>
      <c r="F170" s="76"/>
      <c r="G170" s="57">
        <v>1278</v>
      </c>
      <c r="H170" s="57">
        <v>1278</v>
      </c>
      <c r="I170" s="80">
        <f t="shared" si="9"/>
        <v>1</v>
      </c>
      <c r="J170" s="84">
        <f t="shared" si="10"/>
        <v>6.9067830369290583E-6</v>
      </c>
      <c r="K170" s="57">
        <v>1278</v>
      </c>
      <c r="L170" s="58">
        <v>0</v>
      </c>
      <c r="M170" s="57">
        <v>1278</v>
      </c>
      <c r="N170" s="80">
        <f t="shared" si="11"/>
        <v>1</v>
      </c>
      <c r="O170" s="48">
        <v>0</v>
      </c>
    </row>
    <row r="171" spans="1:15" hidden="1" outlineLevel="2">
      <c r="A171" s="40" t="s">
        <v>172</v>
      </c>
      <c r="B171" s="56">
        <v>0</v>
      </c>
      <c r="C171" s="57">
        <v>10000</v>
      </c>
      <c r="D171" s="58">
        <v>10000</v>
      </c>
      <c r="E171" s="60">
        <f t="shared" si="8"/>
        <v>0</v>
      </c>
      <c r="F171" s="76"/>
      <c r="G171" s="57">
        <v>0</v>
      </c>
      <c r="H171" s="57">
        <v>0</v>
      </c>
      <c r="I171" s="80" t="e">
        <f t="shared" si="9"/>
        <v>#DIV/0!</v>
      </c>
      <c r="J171" s="84">
        <f t="shared" si="10"/>
        <v>0</v>
      </c>
      <c r="K171" s="57">
        <v>0</v>
      </c>
      <c r="L171" s="58">
        <v>0</v>
      </c>
      <c r="M171" s="57">
        <v>0</v>
      </c>
      <c r="N171" s="80" t="e">
        <f t="shared" si="11"/>
        <v>#DIV/0!</v>
      </c>
      <c r="O171" s="48">
        <v>0</v>
      </c>
    </row>
    <row r="172" spans="1:15" hidden="1" outlineLevel="2">
      <c r="A172" s="40" t="s">
        <v>172</v>
      </c>
      <c r="B172" s="59">
        <v>0</v>
      </c>
      <c r="C172" s="60">
        <v>10000</v>
      </c>
      <c r="D172" s="61">
        <v>6406</v>
      </c>
      <c r="E172" s="60">
        <f t="shared" si="8"/>
        <v>3594</v>
      </c>
      <c r="F172" s="76"/>
      <c r="G172" s="60">
        <v>3594</v>
      </c>
      <c r="H172" s="60">
        <v>3594</v>
      </c>
      <c r="I172" s="80">
        <f t="shared" si="9"/>
        <v>1</v>
      </c>
      <c r="J172" s="84">
        <f t="shared" si="10"/>
        <v>1.9423300653147916E-5</v>
      </c>
      <c r="K172" s="60">
        <v>3594</v>
      </c>
      <c r="L172" s="61">
        <v>0</v>
      </c>
      <c r="M172" s="60">
        <v>3594</v>
      </c>
      <c r="N172" s="80">
        <f t="shared" si="11"/>
        <v>1</v>
      </c>
      <c r="O172" s="44">
        <v>0</v>
      </c>
    </row>
    <row r="173" spans="1:15" hidden="1" outlineLevel="2">
      <c r="A173" s="40" t="s">
        <v>172</v>
      </c>
      <c r="B173" s="56">
        <v>15000</v>
      </c>
      <c r="C173" s="57">
        <v>0</v>
      </c>
      <c r="D173" s="58">
        <v>15000</v>
      </c>
      <c r="E173" s="60">
        <f t="shared" si="8"/>
        <v>-15000</v>
      </c>
      <c r="F173" s="76"/>
      <c r="G173" s="57">
        <v>0</v>
      </c>
      <c r="H173" s="57">
        <v>0</v>
      </c>
      <c r="I173" s="80" t="e">
        <f t="shared" si="9"/>
        <v>#DIV/0!</v>
      </c>
      <c r="J173" s="84">
        <f t="shared" si="10"/>
        <v>0</v>
      </c>
      <c r="K173" s="57">
        <v>0</v>
      </c>
      <c r="L173" s="58">
        <v>0</v>
      </c>
      <c r="M173" s="57">
        <v>0</v>
      </c>
      <c r="N173" s="80" t="e">
        <f t="shared" si="11"/>
        <v>#DIV/0!</v>
      </c>
      <c r="O173" s="48">
        <v>0</v>
      </c>
    </row>
    <row r="174" spans="1:15" hidden="1" outlineLevel="2">
      <c r="A174" s="40" t="s">
        <v>172</v>
      </c>
      <c r="B174" s="59">
        <v>10000</v>
      </c>
      <c r="C174" s="60">
        <v>0</v>
      </c>
      <c r="D174" s="61">
        <v>0</v>
      </c>
      <c r="E174" s="60">
        <f t="shared" si="8"/>
        <v>0</v>
      </c>
      <c r="F174" s="76"/>
      <c r="G174" s="60">
        <v>10000</v>
      </c>
      <c r="H174" s="60">
        <v>3564</v>
      </c>
      <c r="I174" s="80">
        <f t="shared" si="9"/>
        <v>0.35639999999999999</v>
      </c>
      <c r="J174" s="84">
        <f t="shared" si="10"/>
        <v>1.9261169595943006E-5</v>
      </c>
      <c r="K174" s="60">
        <v>3564</v>
      </c>
      <c r="L174" s="61">
        <v>0</v>
      </c>
      <c r="M174" s="60">
        <v>3564</v>
      </c>
      <c r="N174" s="80">
        <f t="shared" si="11"/>
        <v>1</v>
      </c>
      <c r="O174" s="44">
        <v>0</v>
      </c>
    </row>
    <row r="175" spans="1:15" hidden="1" outlineLevel="2">
      <c r="A175" s="40" t="s">
        <v>172</v>
      </c>
      <c r="B175" s="56">
        <v>29000</v>
      </c>
      <c r="C175" s="57">
        <v>0</v>
      </c>
      <c r="D175" s="58">
        <v>21254</v>
      </c>
      <c r="E175" s="60">
        <f t="shared" si="8"/>
        <v>-21254</v>
      </c>
      <c r="F175" s="76"/>
      <c r="G175" s="57">
        <v>7746</v>
      </c>
      <c r="H175" s="57">
        <v>7746</v>
      </c>
      <c r="I175" s="80">
        <f t="shared" si="9"/>
        <v>1</v>
      </c>
      <c r="J175" s="84">
        <f t="shared" si="10"/>
        <v>4.1862238970307111E-5</v>
      </c>
      <c r="K175" s="57">
        <v>7746</v>
      </c>
      <c r="L175" s="58">
        <v>0</v>
      </c>
      <c r="M175" s="57">
        <v>7746</v>
      </c>
      <c r="N175" s="80">
        <f t="shared" si="11"/>
        <v>1</v>
      </c>
      <c r="O175" s="48">
        <v>0</v>
      </c>
    </row>
    <row r="176" spans="1:15" hidden="1" outlineLevel="2">
      <c r="A176" s="40" t="s">
        <v>172</v>
      </c>
      <c r="B176" s="56">
        <v>0</v>
      </c>
      <c r="C176" s="57">
        <v>20000</v>
      </c>
      <c r="D176" s="58">
        <v>0</v>
      </c>
      <c r="E176" s="60">
        <f t="shared" si="8"/>
        <v>20000</v>
      </c>
      <c r="F176" s="76"/>
      <c r="G176" s="57">
        <v>20000</v>
      </c>
      <c r="H176" s="57">
        <v>918</v>
      </c>
      <c r="I176" s="80">
        <f t="shared" si="9"/>
        <v>4.5900000000000003E-2</v>
      </c>
      <c r="J176" s="84">
        <f t="shared" si="10"/>
        <v>4.961210350470169E-6</v>
      </c>
      <c r="K176" s="57">
        <v>918</v>
      </c>
      <c r="L176" s="58">
        <v>0</v>
      </c>
      <c r="M176" s="57">
        <v>918</v>
      </c>
      <c r="N176" s="80">
        <f t="shared" si="11"/>
        <v>1</v>
      </c>
      <c r="O176" s="48">
        <v>19082</v>
      </c>
    </row>
    <row r="177" spans="1:15" hidden="1" outlineLevel="2">
      <c r="A177" s="40" t="s">
        <v>172</v>
      </c>
      <c r="B177" s="56">
        <v>0</v>
      </c>
      <c r="C177" s="57">
        <v>10000</v>
      </c>
      <c r="D177" s="58">
        <v>10000</v>
      </c>
      <c r="E177" s="60">
        <f t="shared" si="8"/>
        <v>0</v>
      </c>
      <c r="F177" s="76"/>
      <c r="G177" s="57">
        <v>0</v>
      </c>
      <c r="H177" s="57">
        <v>0</v>
      </c>
      <c r="I177" s="80" t="e">
        <f t="shared" si="9"/>
        <v>#DIV/0!</v>
      </c>
      <c r="J177" s="84">
        <f t="shared" si="10"/>
        <v>0</v>
      </c>
      <c r="K177" s="57">
        <v>0</v>
      </c>
      <c r="L177" s="58">
        <v>0</v>
      </c>
      <c r="M177" s="57">
        <v>0</v>
      </c>
      <c r="N177" s="80" t="e">
        <f t="shared" si="11"/>
        <v>#DIV/0!</v>
      </c>
      <c r="O177" s="48">
        <v>0</v>
      </c>
    </row>
    <row r="178" spans="1:15" hidden="1" outlineLevel="2">
      <c r="A178" s="40" t="s">
        <v>172</v>
      </c>
      <c r="B178" s="59">
        <v>0</v>
      </c>
      <c r="C178" s="60">
        <v>20000</v>
      </c>
      <c r="D178" s="61">
        <v>20000</v>
      </c>
      <c r="E178" s="60">
        <f t="shared" si="8"/>
        <v>0</v>
      </c>
      <c r="F178" s="76"/>
      <c r="G178" s="60">
        <v>0</v>
      </c>
      <c r="H178" s="60">
        <v>0</v>
      </c>
      <c r="I178" s="80" t="e">
        <f t="shared" si="9"/>
        <v>#DIV/0!</v>
      </c>
      <c r="J178" s="84">
        <f t="shared" si="10"/>
        <v>0</v>
      </c>
      <c r="K178" s="60">
        <v>0</v>
      </c>
      <c r="L178" s="61">
        <v>0</v>
      </c>
      <c r="M178" s="60">
        <v>0</v>
      </c>
      <c r="N178" s="80" t="e">
        <f t="shared" si="11"/>
        <v>#DIV/0!</v>
      </c>
      <c r="O178" s="44">
        <v>0</v>
      </c>
    </row>
    <row r="179" spans="1:15" hidden="1" outlineLevel="2">
      <c r="A179" s="40" t="s">
        <v>172</v>
      </c>
      <c r="B179" s="59">
        <v>0</v>
      </c>
      <c r="C179" s="60">
        <v>35400</v>
      </c>
      <c r="D179" s="61">
        <v>7386</v>
      </c>
      <c r="E179" s="60">
        <f t="shared" si="8"/>
        <v>28014</v>
      </c>
      <c r="F179" s="76"/>
      <c r="G179" s="60">
        <v>28014</v>
      </c>
      <c r="H179" s="60">
        <v>28014</v>
      </c>
      <c r="I179" s="80">
        <f t="shared" si="9"/>
        <v>1</v>
      </c>
      <c r="J179" s="84">
        <f t="shared" si="10"/>
        <v>1.5139798121794259E-4</v>
      </c>
      <c r="K179" s="60">
        <v>28014</v>
      </c>
      <c r="L179" s="61">
        <v>0</v>
      </c>
      <c r="M179" s="60">
        <v>19650</v>
      </c>
      <c r="N179" s="80">
        <f t="shared" si="11"/>
        <v>0.70143499678732057</v>
      </c>
      <c r="O179" s="44">
        <v>0</v>
      </c>
    </row>
    <row r="180" spans="1:15" hidden="1" outlineLevel="2">
      <c r="A180" s="40" t="s">
        <v>172</v>
      </c>
      <c r="B180" s="59">
        <v>0</v>
      </c>
      <c r="C180" s="60">
        <v>49400</v>
      </c>
      <c r="D180" s="61">
        <v>27244</v>
      </c>
      <c r="E180" s="60">
        <f t="shared" si="8"/>
        <v>22156</v>
      </c>
      <c r="F180" s="76"/>
      <c r="G180" s="60">
        <v>22156</v>
      </c>
      <c r="H180" s="60">
        <v>20946</v>
      </c>
      <c r="I180" s="80">
        <f t="shared" si="9"/>
        <v>0.94538725401697055</v>
      </c>
      <c r="J180" s="84">
        <f t="shared" si="10"/>
        <v>1.1319990414046639E-4</v>
      </c>
      <c r="K180" s="60">
        <v>20946</v>
      </c>
      <c r="L180" s="61">
        <v>0</v>
      </c>
      <c r="M180" s="60">
        <v>20946</v>
      </c>
      <c r="N180" s="80">
        <f t="shared" si="11"/>
        <v>1</v>
      </c>
      <c r="O180" s="44">
        <v>1210</v>
      </c>
    </row>
    <row r="181" spans="1:15" hidden="1" outlineLevel="2">
      <c r="A181" s="40" t="s">
        <v>172</v>
      </c>
      <c r="B181" s="56">
        <v>0</v>
      </c>
      <c r="C181" s="57">
        <v>5000</v>
      </c>
      <c r="D181" s="58">
        <v>0</v>
      </c>
      <c r="E181" s="60">
        <f t="shared" si="8"/>
        <v>5000</v>
      </c>
      <c r="F181" s="76"/>
      <c r="G181" s="57">
        <v>5000</v>
      </c>
      <c r="H181" s="57">
        <v>0</v>
      </c>
      <c r="I181" s="80">
        <f t="shared" si="9"/>
        <v>0</v>
      </c>
      <c r="J181" s="84">
        <f t="shared" si="10"/>
        <v>0</v>
      </c>
      <c r="K181" s="57">
        <v>0</v>
      </c>
      <c r="L181" s="58">
        <v>0</v>
      </c>
      <c r="M181" s="57">
        <v>0</v>
      </c>
      <c r="N181" s="80" t="e">
        <f t="shared" si="11"/>
        <v>#DIV/0!</v>
      </c>
      <c r="O181" s="48">
        <v>4000</v>
      </c>
    </row>
    <row r="182" spans="1:15" hidden="1" outlineLevel="2">
      <c r="A182" s="40" t="s">
        <v>172</v>
      </c>
      <c r="B182" s="56">
        <v>0</v>
      </c>
      <c r="C182" s="57">
        <v>50000</v>
      </c>
      <c r="D182" s="58">
        <v>0</v>
      </c>
      <c r="E182" s="60">
        <f t="shared" si="8"/>
        <v>50000</v>
      </c>
      <c r="F182" s="76"/>
      <c r="G182" s="57">
        <v>50000</v>
      </c>
      <c r="H182" s="57">
        <v>2724</v>
      </c>
      <c r="I182" s="80">
        <f t="shared" si="9"/>
        <v>5.4480000000000001E-2</v>
      </c>
      <c r="J182" s="84">
        <f t="shared" si="10"/>
        <v>1.4721499994205598E-5</v>
      </c>
      <c r="K182" s="57">
        <v>2724</v>
      </c>
      <c r="L182" s="58">
        <v>0</v>
      </c>
      <c r="M182" s="57">
        <v>2724</v>
      </c>
      <c r="N182" s="80">
        <f t="shared" si="11"/>
        <v>1</v>
      </c>
      <c r="O182" s="48">
        <v>47276</v>
      </c>
    </row>
    <row r="183" spans="1:15" hidden="1" outlineLevel="2">
      <c r="A183" s="40" t="s">
        <v>172</v>
      </c>
      <c r="B183" s="56">
        <v>0</v>
      </c>
      <c r="C183" s="57">
        <v>10000</v>
      </c>
      <c r="D183" s="58">
        <v>9568</v>
      </c>
      <c r="E183" s="60">
        <f t="shared" si="8"/>
        <v>432</v>
      </c>
      <c r="F183" s="76"/>
      <c r="G183" s="57">
        <v>432</v>
      </c>
      <c r="H183" s="57">
        <v>432</v>
      </c>
      <c r="I183" s="80">
        <f t="shared" si="9"/>
        <v>1</v>
      </c>
      <c r="J183" s="84">
        <f t="shared" si="10"/>
        <v>2.3346872237506675E-6</v>
      </c>
      <c r="K183" s="57">
        <v>432</v>
      </c>
      <c r="L183" s="58">
        <v>0</v>
      </c>
      <c r="M183" s="57">
        <v>432</v>
      </c>
      <c r="N183" s="80">
        <f t="shared" si="11"/>
        <v>1</v>
      </c>
      <c r="O183" s="48">
        <v>0</v>
      </c>
    </row>
    <row r="184" spans="1:15" outlineLevel="1" collapsed="1">
      <c r="A184" s="49" t="s">
        <v>149</v>
      </c>
      <c r="B184" s="56">
        <f>SUBTOTAL(9,B169:B183)</f>
        <v>96480</v>
      </c>
      <c r="C184" s="57">
        <f>SUBTOTAL(9,C169:C183)</f>
        <v>225800</v>
      </c>
      <c r="D184" s="58">
        <f>SUBTOTAL(9,D169:D183)</f>
        <v>174060</v>
      </c>
      <c r="E184" s="60">
        <f>SUBTOTAL(9,E169:E183)</f>
        <v>51740</v>
      </c>
      <c r="F184" s="76">
        <f>E184/B184</f>
        <v>0.53627694859038144</v>
      </c>
      <c r="G184" s="57">
        <f>SUBTOTAL(9,G169:G183)</f>
        <v>148220</v>
      </c>
      <c r="H184" s="57">
        <f>SUBTOTAL(9,H169:H183)</f>
        <v>69216</v>
      </c>
      <c r="I184" s="80">
        <f t="shared" si="9"/>
        <v>0.46698151396572662</v>
      </c>
      <c r="J184" s="84">
        <f t="shared" si="10"/>
        <v>3.7406877518316253E-4</v>
      </c>
      <c r="K184" s="57">
        <f>SUBTOTAL(9,K169:K183)</f>
        <v>69216</v>
      </c>
      <c r="L184" s="58">
        <f>SUBTOTAL(9,L169:L183)</f>
        <v>0</v>
      </c>
      <c r="M184" s="57">
        <f>SUBTOTAL(9,M169:M183)</f>
        <v>60852</v>
      </c>
      <c r="N184" s="80">
        <f t="shared" si="11"/>
        <v>0.87916088765603329</v>
      </c>
      <c r="O184" s="48">
        <f>SUBTOTAL(9,O169:O183)</f>
        <v>71568</v>
      </c>
    </row>
    <row r="185" spans="1:15" hidden="1" outlineLevel="2">
      <c r="A185" s="40" t="s">
        <v>173</v>
      </c>
      <c r="B185" s="59">
        <v>90000</v>
      </c>
      <c r="C185" s="60">
        <v>2000</v>
      </c>
      <c r="D185" s="61">
        <v>92000</v>
      </c>
      <c r="E185" s="60">
        <f t="shared" si="8"/>
        <v>-90000</v>
      </c>
      <c r="F185" s="76"/>
      <c r="G185" s="60">
        <v>0</v>
      </c>
      <c r="H185" s="60">
        <v>0</v>
      </c>
      <c r="I185" s="80" t="e">
        <f t="shared" si="9"/>
        <v>#DIV/0!</v>
      </c>
      <c r="J185" s="84">
        <f t="shared" si="10"/>
        <v>0</v>
      </c>
      <c r="K185" s="60">
        <v>0</v>
      </c>
      <c r="L185" s="61">
        <v>0</v>
      </c>
      <c r="M185" s="60">
        <v>0</v>
      </c>
      <c r="N185" s="80" t="e">
        <f t="shared" si="11"/>
        <v>#DIV/0!</v>
      </c>
      <c r="O185" s="44">
        <v>0</v>
      </c>
    </row>
    <row r="186" spans="1:15" hidden="1" outlineLevel="2">
      <c r="A186" s="40" t="s">
        <v>173</v>
      </c>
      <c r="B186" s="56">
        <v>0</v>
      </c>
      <c r="C186" s="57">
        <v>100000</v>
      </c>
      <c r="D186" s="58">
        <v>100000</v>
      </c>
      <c r="E186" s="60">
        <f t="shared" si="8"/>
        <v>0</v>
      </c>
      <c r="F186" s="76"/>
      <c r="G186" s="57">
        <v>0</v>
      </c>
      <c r="H186" s="57">
        <v>0</v>
      </c>
      <c r="I186" s="80" t="e">
        <f t="shared" si="9"/>
        <v>#DIV/0!</v>
      </c>
      <c r="J186" s="84">
        <f t="shared" si="10"/>
        <v>0</v>
      </c>
      <c r="K186" s="57">
        <v>0</v>
      </c>
      <c r="L186" s="58">
        <v>0</v>
      </c>
      <c r="M186" s="57">
        <v>0</v>
      </c>
      <c r="N186" s="80" t="e">
        <f t="shared" si="11"/>
        <v>#DIV/0!</v>
      </c>
      <c r="O186" s="48">
        <v>0</v>
      </c>
    </row>
    <row r="187" spans="1:15" hidden="1" outlineLevel="2">
      <c r="A187" s="40" t="s">
        <v>173</v>
      </c>
      <c r="B187" s="59">
        <v>99000</v>
      </c>
      <c r="C187" s="60">
        <v>0</v>
      </c>
      <c r="D187" s="61">
        <v>49800</v>
      </c>
      <c r="E187" s="60">
        <f t="shared" si="8"/>
        <v>-49800</v>
      </c>
      <c r="F187" s="76"/>
      <c r="G187" s="60">
        <v>49200</v>
      </c>
      <c r="H187" s="60">
        <v>0</v>
      </c>
      <c r="I187" s="80">
        <f t="shared" si="9"/>
        <v>0</v>
      </c>
      <c r="J187" s="84">
        <f t="shared" si="10"/>
        <v>0</v>
      </c>
      <c r="K187" s="60">
        <v>0</v>
      </c>
      <c r="L187" s="61">
        <v>0</v>
      </c>
      <c r="M187" s="60">
        <v>0</v>
      </c>
      <c r="N187" s="80" t="e">
        <f t="shared" si="11"/>
        <v>#DIV/0!</v>
      </c>
      <c r="O187" s="44">
        <v>49200</v>
      </c>
    </row>
    <row r="188" spans="1:15" hidden="1" outlineLevel="2">
      <c r="A188" s="40" t="s">
        <v>173</v>
      </c>
      <c r="B188" s="59">
        <v>1307408</v>
      </c>
      <c r="C188" s="60">
        <v>0</v>
      </c>
      <c r="D188" s="61">
        <v>937386</v>
      </c>
      <c r="E188" s="60">
        <f t="shared" si="8"/>
        <v>-937386</v>
      </c>
      <c r="F188" s="76"/>
      <c r="G188" s="60">
        <v>370022</v>
      </c>
      <c r="H188" s="60">
        <v>0</v>
      </c>
      <c r="I188" s="80">
        <f t="shared" si="9"/>
        <v>0</v>
      </c>
      <c r="J188" s="84">
        <f t="shared" si="10"/>
        <v>0</v>
      </c>
      <c r="K188" s="60">
        <v>0</v>
      </c>
      <c r="L188" s="61">
        <v>0</v>
      </c>
      <c r="M188" s="60">
        <v>0</v>
      </c>
      <c r="N188" s="80" t="e">
        <f t="shared" si="11"/>
        <v>#DIV/0!</v>
      </c>
      <c r="O188" s="44">
        <v>7408</v>
      </c>
    </row>
    <row r="189" spans="1:15" hidden="1" outlineLevel="2">
      <c r="A189" s="40" t="s">
        <v>173</v>
      </c>
      <c r="B189" s="59">
        <v>506000</v>
      </c>
      <c r="C189" s="60">
        <v>0</v>
      </c>
      <c r="D189" s="61">
        <v>84000</v>
      </c>
      <c r="E189" s="60">
        <f t="shared" si="8"/>
        <v>-84000</v>
      </c>
      <c r="F189" s="76"/>
      <c r="G189" s="60">
        <v>422000</v>
      </c>
      <c r="H189" s="60">
        <v>137746.57999999999</v>
      </c>
      <c r="I189" s="80">
        <f t="shared" si="9"/>
        <v>0.32641369668246445</v>
      </c>
      <c r="J189" s="84">
        <f t="shared" si="10"/>
        <v>7.4443328805867876E-4</v>
      </c>
      <c r="K189" s="60">
        <v>97389.94</v>
      </c>
      <c r="L189" s="61">
        <v>40356.639999999999</v>
      </c>
      <c r="M189" s="60">
        <v>97389.94</v>
      </c>
      <c r="N189" s="80">
        <f t="shared" si="11"/>
        <v>1</v>
      </c>
      <c r="O189" s="44">
        <v>93901.2</v>
      </c>
    </row>
    <row r="190" spans="1:15" hidden="1" outlineLevel="2">
      <c r="A190" s="40" t="s">
        <v>173</v>
      </c>
      <c r="B190" s="56">
        <v>0</v>
      </c>
      <c r="C190" s="57">
        <v>80000</v>
      </c>
      <c r="D190" s="58">
        <v>0</v>
      </c>
      <c r="E190" s="60">
        <f t="shared" si="8"/>
        <v>80000</v>
      </c>
      <c r="F190" s="76"/>
      <c r="G190" s="57">
        <v>80000</v>
      </c>
      <c r="H190" s="57">
        <v>77890</v>
      </c>
      <c r="I190" s="80">
        <f t="shared" si="9"/>
        <v>0.97362499999999996</v>
      </c>
      <c r="J190" s="84">
        <f t="shared" si="10"/>
        <v>4.2094626818967479E-4</v>
      </c>
      <c r="K190" s="57">
        <v>77890</v>
      </c>
      <c r="L190" s="58">
        <v>0</v>
      </c>
      <c r="M190" s="57">
        <v>77890</v>
      </c>
      <c r="N190" s="80">
        <f t="shared" si="11"/>
        <v>1</v>
      </c>
      <c r="O190" s="48">
        <v>2110</v>
      </c>
    </row>
    <row r="191" spans="1:15" hidden="1" outlineLevel="2">
      <c r="A191" s="40" t="s">
        <v>173</v>
      </c>
      <c r="B191" s="56">
        <v>0</v>
      </c>
      <c r="C191" s="57">
        <v>227997.91</v>
      </c>
      <c r="D191" s="58">
        <v>0</v>
      </c>
      <c r="E191" s="60">
        <f t="shared" si="8"/>
        <v>227997.91</v>
      </c>
      <c r="F191" s="76"/>
      <c r="G191" s="57">
        <v>227997.91</v>
      </c>
      <c r="H191" s="57">
        <v>0</v>
      </c>
      <c r="I191" s="80">
        <f t="shared" si="9"/>
        <v>0</v>
      </c>
      <c r="J191" s="84">
        <f t="shared" si="10"/>
        <v>0</v>
      </c>
      <c r="K191" s="57">
        <v>0</v>
      </c>
      <c r="L191" s="58">
        <v>0</v>
      </c>
      <c r="M191" s="57">
        <v>0</v>
      </c>
      <c r="N191" s="80" t="e">
        <f t="shared" si="11"/>
        <v>#DIV/0!</v>
      </c>
      <c r="O191" s="48">
        <v>227997.91</v>
      </c>
    </row>
    <row r="192" spans="1:15" hidden="1" outlineLevel="2">
      <c r="A192" s="40" t="s">
        <v>173</v>
      </c>
      <c r="B192" s="59">
        <v>700</v>
      </c>
      <c r="C192" s="60">
        <v>0</v>
      </c>
      <c r="D192" s="61">
        <v>700</v>
      </c>
      <c r="E192" s="60">
        <f t="shared" si="8"/>
        <v>-700</v>
      </c>
      <c r="F192" s="76"/>
      <c r="G192" s="60">
        <v>0</v>
      </c>
      <c r="H192" s="60">
        <v>0</v>
      </c>
      <c r="I192" s="80" t="e">
        <f t="shared" si="9"/>
        <v>#DIV/0!</v>
      </c>
      <c r="J192" s="84">
        <f t="shared" si="10"/>
        <v>0</v>
      </c>
      <c r="K192" s="60">
        <v>0</v>
      </c>
      <c r="L192" s="61">
        <v>0</v>
      </c>
      <c r="M192" s="60">
        <v>0</v>
      </c>
      <c r="N192" s="80" t="e">
        <f t="shared" si="11"/>
        <v>#DIV/0!</v>
      </c>
      <c r="O192" s="44">
        <v>0</v>
      </c>
    </row>
    <row r="193" spans="1:15" hidden="1" outlineLevel="2">
      <c r="A193" s="40" t="s">
        <v>173</v>
      </c>
      <c r="B193" s="59">
        <v>0</v>
      </c>
      <c r="C193" s="60">
        <v>343600</v>
      </c>
      <c r="D193" s="61">
        <v>0</v>
      </c>
      <c r="E193" s="60">
        <f t="shared" si="8"/>
        <v>343600</v>
      </c>
      <c r="F193" s="76"/>
      <c r="G193" s="60">
        <v>343600</v>
      </c>
      <c r="H193" s="60">
        <v>342125.38</v>
      </c>
      <c r="I193" s="80">
        <f t="shared" si="9"/>
        <v>0.99570832363213035</v>
      </c>
      <c r="J193" s="84">
        <f t="shared" si="10"/>
        <v>1.8489716518676903E-3</v>
      </c>
      <c r="K193" s="60">
        <v>336250</v>
      </c>
      <c r="L193" s="61">
        <v>5875.38</v>
      </c>
      <c r="M193" s="60">
        <v>336250</v>
      </c>
      <c r="N193" s="80">
        <f t="shared" si="11"/>
        <v>1</v>
      </c>
      <c r="O193" s="44">
        <v>387.52</v>
      </c>
    </row>
    <row r="194" spans="1:15" hidden="1" outlineLevel="2">
      <c r="A194" s="40" t="s">
        <v>173</v>
      </c>
      <c r="B194" s="56">
        <v>0</v>
      </c>
      <c r="C194" s="57">
        <v>350000</v>
      </c>
      <c r="D194" s="58">
        <v>9900</v>
      </c>
      <c r="E194" s="60">
        <f t="shared" si="8"/>
        <v>340100</v>
      </c>
      <c r="F194" s="76"/>
      <c r="G194" s="57">
        <v>340100</v>
      </c>
      <c r="H194" s="57">
        <v>93007.6</v>
      </c>
      <c r="I194" s="80">
        <f t="shared" si="9"/>
        <v>0.27347133196118789</v>
      </c>
      <c r="J194" s="84">
        <f t="shared" si="10"/>
        <v>5.0264735053637179E-4</v>
      </c>
      <c r="K194" s="57">
        <v>9200</v>
      </c>
      <c r="L194" s="58">
        <v>83807.600000000006</v>
      </c>
      <c r="M194" s="57">
        <v>9200</v>
      </c>
      <c r="N194" s="80">
        <f t="shared" si="11"/>
        <v>1</v>
      </c>
      <c r="O194" s="48">
        <v>178357.4</v>
      </c>
    </row>
    <row r="195" spans="1:15" hidden="1" outlineLevel="2">
      <c r="A195" s="40" t="s">
        <v>173</v>
      </c>
      <c r="B195" s="56">
        <v>0</v>
      </c>
      <c r="C195" s="57">
        <v>3620900</v>
      </c>
      <c r="D195" s="58">
        <v>1339780</v>
      </c>
      <c r="E195" s="60">
        <f t="shared" si="8"/>
        <v>2281120</v>
      </c>
      <c r="F195" s="76"/>
      <c r="G195" s="57">
        <v>2281120</v>
      </c>
      <c r="H195" s="57">
        <v>5403.8</v>
      </c>
      <c r="I195" s="80">
        <f t="shared" si="9"/>
        <v>2.3689240373150032E-3</v>
      </c>
      <c r="J195" s="84">
        <f t="shared" si="10"/>
        <v>2.9204126897462634E-5</v>
      </c>
      <c r="K195" s="57">
        <v>5403.8</v>
      </c>
      <c r="L195" s="58">
        <v>0</v>
      </c>
      <c r="M195" s="57">
        <v>5403.8</v>
      </c>
      <c r="N195" s="80">
        <f t="shared" si="11"/>
        <v>1</v>
      </c>
      <c r="O195" s="48">
        <v>745.2</v>
      </c>
    </row>
    <row r="196" spans="1:15" hidden="1" outlineLevel="2">
      <c r="A196" s="40" t="s">
        <v>173</v>
      </c>
      <c r="B196" s="59">
        <v>0</v>
      </c>
      <c r="C196" s="60">
        <v>510000</v>
      </c>
      <c r="D196" s="61">
        <v>0</v>
      </c>
      <c r="E196" s="60">
        <f t="shared" si="8"/>
        <v>510000</v>
      </c>
      <c r="F196" s="76"/>
      <c r="G196" s="60">
        <v>510000</v>
      </c>
      <c r="H196" s="60">
        <v>0</v>
      </c>
      <c r="I196" s="80">
        <f t="shared" si="9"/>
        <v>0</v>
      </c>
      <c r="J196" s="84">
        <f t="shared" si="10"/>
        <v>0</v>
      </c>
      <c r="K196" s="60">
        <v>0</v>
      </c>
      <c r="L196" s="61">
        <v>0</v>
      </c>
      <c r="M196" s="60">
        <v>0</v>
      </c>
      <c r="N196" s="80" t="e">
        <f t="shared" si="11"/>
        <v>#DIV/0!</v>
      </c>
      <c r="O196" s="44">
        <v>0</v>
      </c>
    </row>
    <row r="197" spans="1:15" outlineLevel="1" collapsed="1">
      <c r="A197" s="49" t="s">
        <v>150</v>
      </c>
      <c r="B197" s="59">
        <f>SUBTOTAL(9,B185:B196)</f>
        <v>2003108</v>
      </c>
      <c r="C197" s="60">
        <f>SUBTOTAL(9,C185:C196)</f>
        <v>5234497.91</v>
      </c>
      <c r="D197" s="61">
        <f>SUBTOTAL(9,D185:D196)</f>
        <v>2613566</v>
      </c>
      <c r="E197" s="60">
        <f>SUBTOTAL(9,E185:E196)</f>
        <v>2620931.91</v>
      </c>
      <c r="F197" s="76">
        <f>E197/B197</f>
        <v>1.308432650660873</v>
      </c>
      <c r="G197" s="60">
        <f>SUBTOTAL(9,G185:G196)</f>
        <v>4624039.91</v>
      </c>
      <c r="H197" s="60">
        <f>SUBTOTAL(9,H185:H196)</f>
        <v>656173.36</v>
      </c>
      <c r="I197" s="80">
        <f t="shared" si="9"/>
        <v>0.14190477867220658</v>
      </c>
      <c r="J197" s="84">
        <f t="shared" si="10"/>
        <v>3.5462026855498782E-3</v>
      </c>
      <c r="K197" s="60">
        <f>SUBTOTAL(9,K185:K196)</f>
        <v>526133.74</v>
      </c>
      <c r="L197" s="61">
        <f>SUBTOTAL(9,L185:L196)</f>
        <v>130039.62</v>
      </c>
      <c r="M197" s="60">
        <f>SUBTOTAL(9,M185:M196)</f>
        <v>526133.74</v>
      </c>
      <c r="N197" s="80">
        <f t="shared" si="11"/>
        <v>1</v>
      </c>
      <c r="O197" s="44">
        <f>SUBTOTAL(9,O185:O196)</f>
        <v>560107.23</v>
      </c>
    </row>
    <row r="198" spans="1:15" hidden="1" outlineLevel="2">
      <c r="A198" s="40" t="s">
        <v>174</v>
      </c>
      <c r="B198" s="59">
        <v>0</v>
      </c>
      <c r="C198" s="60">
        <v>4800</v>
      </c>
      <c r="D198" s="61">
        <v>4800</v>
      </c>
      <c r="E198" s="60">
        <f t="shared" si="8"/>
        <v>0</v>
      </c>
      <c r="F198" s="76"/>
      <c r="G198" s="60">
        <v>0</v>
      </c>
      <c r="H198" s="60">
        <v>0</v>
      </c>
      <c r="I198" s="80" t="e">
        <f t="shared" si="9"/>
        <v>#DIV/0!</v>
      </c>
      <c r="J198" s="84">
        <f t="shared" si="10"/>
        <v>0</v>
      </c>
      <c r="K198" s="60">
        <v>0</v>
      </c>
      <c r="L198" s="61">
        <v>0</v>
      </c>
      <c r="M198" s="60">
        <v>0</v>
      </c>
      <c r="N198" s="80" t="e">
        <f t="shared" si="11"/>
        <v>#DIV/0!</v>
      </c>
      <c r="O198" s="44">
        <v>0</v>
      </c>
    </row>
    <row r="199" spans="1:15" outlineLevel="1" collapsed="1">
      <c r="A199" s="49" t="s">
        <v>151</v>
      </c>
      <c r="B199" s="59">
        <f>SUBTOTAL(9,B198:B198)</f>
        <v>0</v>
      </c>
      <c r="C199" s="60">
        <f>SUBTOTAL(9,C198:C198)</f>
        <v>4800</v>
      </c>
      <c r="D199" s="61">
        <f>SUBTOTAL(9,D198:D198)</f>
        <v>4800</v>
      </c>
      <c r="E199" s="60">
        <f>SUBTOTAL(9,E198:E198)</f>
        <v>0</v>
      </c>
      <c r="F199" s="76">
        <v>0</v>
      </c>
      <c r="G199" s="60">
        <f>SUBTOTAL(9,G198:G198)</f>
        <v>0</v>
      </c>
      <c r="H199" s="60">
        <f>SUBTOTAL(9,H198:H198)</f>
        <v>0</v>
      </c>
      <c r="I199" s="80"/>
      <c r="J199" s="84">
        <f t="shared" si="10"/>
        <v>0</v>
      </c>
      <c r="K199" s="60">
        <f>SUBTOTAL(9,K198:K198)</f>
        <v>0</v>
      </c>
      <c r="L199" s="61">
        <f>SUBTOTAL(9,L198:L198)</f>
        <v>0</v>
      </c>
      <c r="M199" s="60">
        <f>SUBTOTAL(9,M198:M198)</f>
        <v>0</v>
      </c>
      <c r="N199" s="80"/>
      <c r="O199" s="44">
        <f>SUBTOTAL(9,O198:O198)</f>
        <v>0</v>
      </c>
    </row>
    <row r="200" spans="1:15" hidden="1" outlineLevel="2">
      <c r="A200" s="40" t="s">
        <v>175</v>
      </c>
      <c r="B200" s="59">
        <v>0</v>
      </c>
      <c r="C200" s="60">
        <v>96100</v>
      </c>
      <c r="D200" s="61">
        <v>96100</v>
      </c>
      <c r="E200" s="60">
        <f t="shared" si="8"/>
        <v>0</v>
      </c>
      <c r="F200" s="76" t="e">
        <f t="shared" ref="F200:F262" si="12">E200/B200</f>
        <v>#DIV/0!</v>
      </c>
      <c r="G200" s="60">
        <v>0</v>
      </c>
      <c r="H200" s="60">
        <v>0</v>
      </c>
      <c r="I200" s="80" t="e">
        <f t="shared" si="9"/>
        <v>#DIV/0!</v>
      </c>
      <c r="J200" s="84">
        <f t="shared" si="10"/>
        <v>0</v>
      </c>
      <c r="K200" s="60">
        <v>0</v>
      </c>
      <c r="L200" s="61">
        <v>0</v>
      </c>
      <c r="M200" s="60">
        <v>0</v>
      </c>
      <c r="N200" s="80" t="e">
        <f t="shared" si="11"/>
        <v>#DIV/0!</v>
      </c>
      <c r="O200" s="44">
        <v>0</v>
      </c>
    </row>
    <row r="201" spans="1:15" hidden="1" outlineLevel="2">
      <c r="A201" s="40" t="s">
        <v>175</v>
      </c>
      <c r="B201" s="59">
        <v>0</v>
      </c>
      <c r="C201" s="60">
        <v>6533</v>
      </c>
      <c r="D201" s="61">
        <v>6533</v>
      </c>
      <c r="E201" s="60">
        <f t="shared" si="8"/>
        <v>0</v>
      </c>
      <c r="F201" s="76" t="e">
        <f t="shared" si="12"/>
        <v>#DIV/0!</v>
      </c>
      <c r="G201" s="60">
        <v>0</v>
      </c>
      <c r="H201" s="60">
        <v>0</v>
      </c>
      <c r="I201" s="80" t="e">
        <f t="shared" si="9"/>
        <v>#DIV/0!</v>
      </c>
      <c r="J201" s="84">
        <f t="shared" si="10"/>
        <v>0</v>
      </c>
      <c r="K201" s="60">
        <v>0</v>
      </c>
      <c r="L201" s="61">
        <v>0</v>
      </c>
      <c r="M201" s="60">
        <v>0</v>
      </c>
      <c r="N201" s="80" t="e">
        <f t="shared" si="11"/>
        <v>#DIV/0!</v>
      </c>
      <c r="O201" s="44">
        <v>0</v>
      </c>
    </row>
    <row r="202" spans="1:15" hidden="1" outlineLevel="2">
      <c r="A202" s="40" t="s">
        <v>175</v>
      </c>
      <c r="B202" s="59">
        <v>0</v>
      </c>
      <c r="C202" s="60">
        <v>143</v>
      </c>
      <c r="D202" s="61">
        <v>143</v>
      </c>
      <c r="E202" s="60">
        <f t="shared" si="8"/>
        <v>0</v>
      </c>
      <c r="F202" s="76" t="e">
        <f t="shared" si="12"/>
        <v>#DIV/0!</v>
      </c>
      <c r="G202" s="60">
        <v>0</v>
      </c>
      <c r="H202" s="60">
        <v>0</v>
      </c>
      <c r="I202" s="80" t="e">
        <f t="shared" si="9"/>
        <v>#DIV/0!</v>
      </c>
      <c r="J202" s="84">
        <f t="shared" si="10"/>
        <v>0</v>
      </c>
      <c r="K202" s="60">
        <v>0</v>
      </c>
      <c r="L202" s="61">
        <v>0</v>
      </c>
      <c r="M202" s="60">
        <v>0</v>
      </c>
      <c r="N202" s="80" t="e">
        <f t="shared" si="11"/>
        <v>#DIV/0!</v>
      </c>
      <c r="O202" s="44">
        <v>0</v>
      </c>
    </row>
    <row r="203" spans="1:15" hidden="1" outlineLevel="2">
      <c r="A203" s="40" t="s">
        <v>175</v>
      </c>
      <c r="B203" s="56">
        <v>0</v>
      </c>
      <c r="C203" s="57">
        <v>732</v>
      </c>
      <c r="D203" s="58">
        <v>732</v>
      </c>
      <c r="E203" s="60">
        <f t="shared" si="8"/>
        <v>0</v>
      </c>
      <c r="F203" s="76" t="e">
        <f t="shared" si="12"/>
        <v>#DIV/0!</v>
      </c>
      <c r="G203" s="57">
        <v>0</v>
      </c>
      <c r="H203" s="57">
        <v>0</v>
      </c>
      <c r="I203" s="80" t="e">
        <f t="shared" si="9"/>
        <v>#DIV/0!</v>
      </c>
      <c r="J203" s="84">
        <f t="shared" si="10"/>
        <v>0</v>
      </c>
      <c r="K203" s="57">
        <v>0</v>
      </c>
      <c r="L203" s="58">
        <v>0</v>
      </c>
      <c r="M203" s="57">
        <v>0</v>
      </c>
      <c r="N203" s="80" t="e">
        <f t="shared" si="11"/>
        <v>#DIV/0!</v>
      </c>
      <c r="O203" s="48">
        <v>0</v>
      </c>
    </row>
    <row r="204" spans="1:15" hidden="1" outlineLevel="2">
      <c r="A204" s="40" t="s">
        <v>175</v>
      </c>
      <c r="B204" s="56">
        <v>0</v>
      </c>
      <c r="C204" s="57">
        <v>286</v>
      </c>
      <c r="D204" s="58">
        <v>286</v>
      </c>
      <c r="E204" s="60">
        <f t="shared" si="8"/>
        <v>0</v>
      </c>
      <c r="F204" s="76" t="e">
        <f t="shared" si="12"/>
        <v>#DIV/0!</v>
      </c>
      <c r="G204" s="57">
        <v>0</v>
      </c>
      <c r="H204" s="57">
        <v>0</v>
      </c>
      <c r="I204" s="80" t="e">
        <f t="shared" si="9"/>
        <v>#DIV/0!</v>
      </c>
      <c r="J204" s="84">
        <f t="shared" si="10"/>
        <v>0</v>
      </c>
      <c r="K204" s="57">
        <v>0</v>
      </c>
      <c r="L204" s="58">
        <v>0</v>
      </c>
      <c r="M204" s="57">
        <v>0</v>
      </c>
      <c r="N204" s="80" t="e">
        <f t="shared" si="11"/>
        <v>#DIV/0!</v>
      </c>
      <c r="O204" s="48">
        <v>0</v>
      </c>
    </row>
    <row r="205" spans="1:15" hidden="1" outlineLevel="2">
      <c r="A205" s="40" t="s">
        <v>175</v>
      </c>
      <c r="B205" s="59">
        <v>0</v>
      </c>
      <c r="C205" s="60">
        <v>4553</v>
      </c>
      <c r="D205" s="61">
        <v>4553</v>
      </c>
      <c r="E205" s="60">
        <f t="shared" si="8"/>
        <v>0</v>
      </c>
      <c r="F205" s="76" t="e">
        <f t="shared" si="12"/>
        <v>#DIV/0!</v>
      </c>
      <c r="G205" s="60">
        <v>0</v>
      </c>
      <c r="H205" s="60">
        <v>0</v>
      </c>
      <c r="I205" s="80" t="e">
        <f t="shared" si="9"/>
        <v>#DIV/0!</v>
      </c>
      <c r="J205" s="84">
        <f t="shared" si="10"/>
        <v>0</v>
      </c>
      <c r="K205" s="60">
        <v>0</v>
      </c>
      <c r="L205" s="61">
        <v>0</v>
      </c>
      <c r="M205" s="60">
        <v>0</v>
      </c>
      <c r="N205" s="80" t="e">
        <f t="shared" si="11"/>
        <v>#DIV/0!</v>
      </c>
      <c r="O205" s="44">
        <v>0</v>
      </c>
    </row>
    <row r="206" spans="1:15" hidden="1" outlineLevel="2">
      <c r="A206" s="40" t="s">
        <v>175</v>
      </c>
      <c r="B206" s="56">
        <v>0</v>
      </c>
      <c r="C206" s="57">
        <v>90000</v>
      </c>
      <c r="D206" s="58">
        <v>90000</v>
      </c>
      <c r="E206" s="60">
        <f t="shared" si="8"/>
        <v>0</v>
      </c>
      <c r="F206" s="76" t="e">
        <f t="shared" si="12"/>
        <v>#DIV/0!</v>
      </c>
      <c r="G206" s="57">
        <v>0</v>
      </c>
      <c r="H206" s="57">
        <v>0</v>
      </c>
      <c r="I206" s="80" t="e">
        <f t="shared" si="9"/>
        <v>#DIV/0!</v>
      </c>
      <c r="J206" s="84">
        <f t="shared" si="10"/>
        <v>0</v>
      </c>
      <c r="K206" s="57">
        <v>0</v>
      </c>
      <c r="L206" s="58">
        <v>0</v>
      </c>
      <c r="M206" s="57">
        <v>0</v>
      </c>
      <c r="N206" s="80" t="e">
        <f t="shared" si="11"/>
        <v>#DIV/0!</v>
      </c>
      <c r="O206" s="48">
        <v>0</v>
      </c>
    </row>
    <row r="207" spans="1:15" hidden="1" outlineLevel="2">
      <c r="A207" s="40" t="s">
        <v>175</v>
      </c>
      <c r="B207" s="56">
        <v>2000</v>
      </c>
      <c r="C207" s="57">
        <v>61146.22</v>
      </c>
      <c r="D207" s="58">
        <v>0</v>
      </c>
      <c r="E207" s="60">
        <f t="shared" si="8"/>
        <v>61146.22</v>
      </c>
      <c r="F207" s="76">
        <f t="shared" si="12"/>
        <v>30.57311</v>
      </c>
      <c r="G207" s="57">
        <v>63146.22</v>
      </c>
      <c r="H207" s="57">
        <v>63146.22</v>
      </c>
      <c r="I207" s="80">
        <f t="shared" si="9"/>
        <v>1</v>
      </c>
      <c r="J207" s="84">
        <f t="shared" si="10"/>
        <v>3.4126544690312241E-4</v>
      </c>
      <c r="K207" s="57">
        <v>63146.22</v>
      </c>
      <c r="L207" s="58">
        <v>0</v>
      </c>
      <c r="M207" s="57">
        <v>63146.22</v>
      </c>
      <c r="N207" s="80">
        <f t="shared" si="11"/>
        <v>1</v>
      </c>
      <c r="O207" s="48">
        <v>0</v>
      </c>
    </row>
    <row r="208" spans="1:15" hidden="1" outlineLevel="2">
      <c r="A208" s="40" t="s">
        <v>175</v>
      </c>
      <c r="B208" s="59">
        <v>7450</v>
      </c>
      <c r="C208" s="60">
        <v>285</v>
      </c>
      <c r="D208" s="61">
        <v>4672</v>
      </c>
      <c r="E208" s="60">
        <f t="shared" si="8"/>
        <v>-4387</v>
      </c>
      <c r="F208" s="76">
        <f t="shared" si="12"/>
        <v>-0.58885906040268454</v>
      </c>
      <c r="G208" s="60">
        <v>3063</v>
      </c>
      <c r="H208" s="60">
        <v>3063</v>
      </c>
      <c r="I208" s="80">
        <f t="shared" si="9"/>
        <v>1</v>
      </c>
      <c r="J208" s="84">
        <f t="shared" si="10"/>
        <v>1.6553580940621054E-5</v>
      </c>
      <c r="K208" s="60">
        <v>3063</v>
      </c>
      <c r="L208" s="61">
        <v>0</v>
      </c>
      <c r="M208" s="60">
        <v>3063</v>
      </c>
      <c r="N208" s="80">
        <f t="shared" si="11"/>
        <v>1</v>
      </c>
      <c r="O208" s="44">
        <v>0</v>
      </c>
    </row>
    <row r="209" spans="1:15" hidden="1" outlineLevel="2">
      <c r="A209" s="40" t="s">
        <v>175</v>
      </c>
      <c r="B209" s="56">
        <v>2850</v>
      </c>
      <c r="C209" s="57">
        <v>30292.81</v>
      </c>
      <c r="D209" s="58">
        <v>300</v>
      </c>
      <c r="E209" s="60">
        <f t="shared" si="8"/>
        <v>29992.809999999998</v>
      </c>
      <c r="F209" s="76">
        <f t="shared" si="12"/>
        <v>10.52379298245614</v>
      </c>
      <c r="G209" s="57">
        <v>32842.81</v>
      </c>
      <c r="H209" s="57">
        <v>32842.81</v>
      </c>
      <c r="I209" s="80">
        <f t="shared" si="9"/>
        <v>1</v>
      </c>
      <c r="J209" s="84">
        <f t="shared" si="10"/>
        <v>1.7749465022933022E-4</v>
      </c>
      <c r="K209" s="57">
        <v>32842.81</v>
      </c>
      <c r="L209" s="58">
        <v>0</v>
      </c>
      <c r="M209" s="57">
        <v>32842.81</v>
      </c>
      <c r="N209" s="80">
        <f t="shared" si="11"/>
        <v>1</v>
      </c>
      <c r="O209" s="48">
        <v>0</v>
      </c>
    </row>
    <row r="210" spans="1:15" hidden="1" outlineLevel="2">
      <c r="A210" s="40" t="s">
        <v>175</v>
      </c>
      <c r="B210" s="59">
        <v>0</v>
      </c>
      <c r="C210" s="60">
        <v>9500</v>
      </c>
      <c r="D210" s="61">
        <v>1727</v>
      </c>
      <c r="E210" s="60">
        <f t="shared" si="8"/>
        <v>7773</v>
      </c>
      <c r="F210" s="76" t="e">
        <f t="shared" si="12"/>
        <v>#DIV/0!</v>
      </c>
      <c r="G210" s="60">
        <v>7773</v>
      </c>
      <c r="H210" s="60">
        <v>7773</v>
      </c>
      <c r="I210" s="80">
        <f t="shared" si="9"/>
        <v>1</v>
      </c>
      <c r="J210" s="84">
        <f t="shared" si="10"/>
        <v>4.2008156921791528E-5</v>
      </c>
      <c r="K210" s="60">
        <v>7773</v>
      </c>
      <c r="L210" s="61">
        <v>0</v>
      </c>
      <c r="M210" s="60">
        <v>7773</v>
      </c>
      <c r="N210" s="80">
        <f t="shared" si="11"/>
        <v>1</v>
      </c>
      <c r="O210" s="44">
        <v>0</v>
      </c>
    </row>
    <row r="211" spans="1:15" hidden="1" outlineLevel="2">
      <c r="A211" s="40" t="s">
        <v>175</v>
      </c>
      <c r="B211" s="56">
        <v>0</v>
      </c>
      <c r="C211" s="57">
        <v>1622</v>
      </c>
      <c r="D211" s="58">
        <v>344</v>
      </c>
      <c r="E211" s="60">
        <f t="shared" si="8"/>
        <v>1278</v>
      </c>
      <c r="F211" s="76" t="e">
        <f t="shared" si="12"/>
        <v>#DIV/0!</v>
      </c>
      <c r="G211" s="57">
        <v>1278</v>
      </c>
      <c r="H211" s="57">
        <v>1278</v>
      </c>
      <c r="I211" s="80">
        <f t="shared" si="9"/>
        <v>1</v>
      </c>
      <c r="J211" s="84">
        <f t="shared" si="10"/>
        <v>6.9067830369290583E-6</v>
      </c>
      <c r="K211" s="57">
        <v>1278</v>
      </c>
      <c r="L211" s="58">
        <v>0</v>
      </c>
      <c r="M211" s="57">
        <v>1278</v>
      </c>
      <c r="N211" s="80">
        <f t="shared" si="11"/>
        <v>1</v>
      </c>
      <c r="O211" s="48">
        <v>0</v>
      </c>
    </row>
    <row r="212" spans="1:15" hidden="1" outlineLevel="2">
      <c r="A212" s="40" t="s">
        <v>175</v>
      </c>
      <c r="B212" s="59">
        <v>0</v>
      </c>
      <c r="C212" s="60">
        <v>137</v>
      </c>
      <c r="D212" s="61">
        <v>0</v>
      </c>
      <c r="E212" s="60">
        <f t="shared" si="8"/>
        <v>137</v>
      </c>
      <c r="F212" s="76" t="e">
        <f t="shared" si="12"/>
        <v>#DIV/0!</v>
      </c>
      <c r="G212" s="60">
        <v>137</v>
      </c>
      <c r="H212" s="60">
        <v>137</v>
      </c>
      <c r="I212" s="80">
        <f t="shared" si="9"/>
        <v>1</v>
      </c>
      <c r="J212" s="84">
        <f t="shared" si="10"/>
        <v>7.4039849456907747E-7</v>
      </c>
      <c r="K212" s="60">
        <v>137</v>
      </c>
      <c r="L212" s="61">
        <v>0</v>
      </c>
      <c r="M212" s="60">
        <v>137</v>
      </c>
      <c r="N212" s="80">
        <f t="shared" si="11"/>
        <v>1</v>
      </c>
      <c r="O212" s="44">
        <v>0</v>
      </c>
    </row>
    <row r="213" spans="1:15" hidden="1" outlineLevel="2">
      <c r="A213" s="40" t="s">
        <v>175</v>
      </c>
      <c r="B213" s="59">
        <v>0</v>
      </c>
      <c r="C213" s="60">
        <v>2965</v>
      </c>
      <c r="D213" s="61">
        <v>0</v>
      </c>
      <c r="E213" s="60">
        <f t="shared" si="8"/>
        <v>2965</v>
      </c>
      <c r="F213" s="76" t="e">
        <f t="shared" si="12"/>
        <v>#DIV/0!</v>
      </c>
      <c r="G213" s="60">
        <v>2965</v>
      </c>
      <c r="H213" s="60">
        <v>2750</v>
      </c>
      <c r="I213" s="80">
        <f t="shared" si="9"/>
        <v>0.92748735244519398</v>
      </c>
      <c r="J213" s="84">
        <f t="shared" si="10"/>
        <v>1.4862013577116518E-5</v>
      </c>
      <c r="K213" s="60">
        <v>2750</v>
      </c>
      <c r="L213" s="61">
        <v>0</v>
      </c>
      <c r="M213" s="60">
        <v>2750</v>
      </c>
      <c r="N213" s="80">
        <f t="shared" si="11"/>
        <v>1</v>
      </c>
      <c r="O213" s="44">
        <v>215</v>
      </c>
    </row>
    <row r="214" spans="1:15" hidden="1" outlineLevel="2">
      <c r="A214" s="40" t="s">
        <v>175</v>
      </c>
      <c r="B214" s="56">
        <v>0</v>
      </c>
      <c r="C214" s="57">
        <v>1800</v>
      </c>
      <c r="D214" s="58">
        <v>1446</v>
      </c>
      <c r="E214" s="60">
        <f t="shared" ref="E214:E278" si="13">G214-B214</f>
        <v>354</v>
      </c>
      <c r="F214" s="76" t="e">
        <f t="shared" si="12"/>
        <v>#DIV/0!</v>
      </c>
      <c r="G214" s="57">
        <v>354</v>
      </c>
      <c r="H214" s="57">
        <v>354</v>
      </c>
      <c r="I214" s="80">
        <f t="shared" si="9"/>
        <v>1</v>
      </c>
      <c r="J214" s="84">
        <f t="shared" si="10"/>
        <v>1.913146475017908E-6</v>
      </c>
      <c r="K214" s="57">
        <v>354</v>
      </c>
      <c r="L214" s="58">
        <v>0</v>
      </c>
      <c r="M214" s="57">
        <v>354</v>
      </c>
      <c r="N214" s="80">
        <f t="shared" si="11"/>
        <v>1</v>
      </c>
      <c r="O214" s="48">
        <v>0</v>
      </c>
    </row>
    <row r="215" spans="1:15" hidden="1" outlineLevel="2">
      <c r="A215" s="40" t="s">
        <v>175</v>
      </c>
      <c r="B215" s="56">
        <v>0</v>
      </c>
      <c r="C215" s="57">
        <v>20000</v>
      </c>
      <c r="D215" s="58">
        <v>19778</v>
      </c>
      <c r="E215" s="60">
        <f t="shared" si="13"/>
        <v>222</v>
      </c>
      <c r="F215" s="76" t="e">
        <f t="shared" si="12"/>
        <v>#DIV/0!</v>
      </c>
      <c r="G215" s="57">
        <v>222</v>
      </c>
      <c r="H215" s="57">
        <v>222</v>
      </c>
      <c r="I215" s="80">
        <f t="shared" si="9"/>
        <v>1</v>
      </c>
      <c r="J215" s="84">
        <f t="shared" si="10"/>
        <v>1.1997698233163154E-6</v>
      </c>
      <c r="K215" s="57">
        <v>222</v>
      </c>
      <c r="L215" s="58">
        <v>0</v>
      </c>
      <c r="M215" s="57">
        <v>222</v>
      </c>
      <c r="N215" s="80">
        <f t="shared" si="11"/>
        <v>1</v>
      </c>
      <c r="O215" s="48">
        <v>0</v>
      </c>
    </row>
    <row r="216" spans="1:15" hidden="1" outlineLevel="2">
      <c r="A216" s="40" t="s">
        <v>175</v>
      </c>
      <c r="B216" s="59">
        <v>0</v>
      </c>
      <c r="C216" s="60">
        <v>200</v>
      </c>
      <c r="D216" s="61">
        <v>148</v>
      </c>
      <c r="E216" s="60">
        <f t="shared" si="13"/>
        <v>52</v>
      </c>
      <c r="F216" s="76" t="e">
        <f t="shared" si="12"/>
        <v>#DIV/0!</v>
      </c>
      <c r="G216" s="60">
        <v>52</v>
      </c>
      <c r="H216" s="60">
        <v>52</v>
      </c>
      <c r="I216" s="80">
        <f t="shared" si="9"/>
        <v>1</v>
      </c>
      <c r="J216" s="84">
        <f t="shared" si="10"/>
        <v>2.810271658218396E-7</v>
      </c>
      <c r="K216" s="60">
        <v>52</v>
      </c>
      <c r="L216" s="61">
        <v>0</v>
      </c>
      <c r="M216" s="60">
        <v>52</v>
      </c>
      <c r="N216" s="80">
        <f t="shared" si="11"/>
        <v>1</v>
      </c>
      <c r="O216" s="44">
        <v>0</v>
      </c>
    </row>
    <row r="217" spans="1:15" hidden="1" outlineLevel="2">
      <c r="A217" s="40" t="s">
        <v>175</v>
      </c>
      <c r="B217" s="59">
        <v>0</v>
      </c>
      <c r="C217" s="60">
        <v>33000</v>
      </c>
      <c r="D217" s="61">
        <v>932.4</v>
      </c>
      <c r="E217" s="60">
        <f t="shared" si="13"/>
        <v>32067.599999999999</v>
      </c>
      <c r="F217" s="76" t="e">
        <f t="shared" si="12"/>
        <v>#DIV/0!</v>
      </c>
      <c r="G217" s="60">
        <v>32067.599999999999</v>
      </c>
      <c r="H217" s="60">
        <v>32067.599999999999</v>
      </c>
      <c r="I217" s="80">
        <f t="shared" si="9"/>
        <v>1</v>
      </c>
      <c r="J217" s="84">
        <f t="shared" si="10"/>
        <v>1.733051296674697E-4</v>
      </c>
      <c r="K217" s="60">
        <v>32067.599999999999</v>
      </c>
      <c r="L217" s="61">
        <v>0</v>
      </c>
      <c r="M217" s="60">
        <v>32067.599999999999</v>
      </c>
      <c r="N217" s="80">
        <f t="shared" si="11"/>
        <v>1</v>
      </c>
      <c r="O217" s="44">
        <v>0</v>
      </c>
    </row>
    <row r="218" spans="1:15" hidden="1" outlineLevel="2">
      <c r="A218" s="40" t="s">
        <v>175</v>
      </c>
      <c r="B218" s="56">
        <v>0</v>
      </c>
      <c r="C218" s="57">
        <v>400</v>
      </c>
      <c r="D218" s="58">
        <v>0</v>
      </c>
      <c r="E218" s="60">
        <f t="shared" si="13"/>
        <v>400</v>
      </c>
      <c r="F218" s="76" t="e">
        <f t="shared" si="12"/>
        <v>#DIV/0!</v>
      </c>
      <c r="G218" s="57">
        <v>400</v>
      </c>
      <c r="H218" s="57">
        <v>260</v>
      </c>
      <c r="I218" s="80">
        <f t="shared" si="9"/>
        <v>0.65</v>
      </c>
      <c r="J218" s="84">
        <f t="shared" si="10"/>
        <v>1.4051358291091982E-6</v>
      </c>
      <c r="K218" s="57">
        <v>260</v>
      </c>
      <c r="L218" s="58">
        <v>0</v>
      </c>
      <c r="M218" s="57">
        <v>260</v>
      </c>
      <c r="N218" s="80">
        <f t="shared" si="11"/>
        <v>1</v>
      </c>
      <c r="O218" s="48">
        <v>140</v>
      </c>
    </row>
    <row r="219" spans="1:15" hidden="1" outlineLevel="2">
      <c r="A219" s="40" t="s">
        <v>175</v>
      </c>
      <c r="B219" s="56">
        <v>0</v>
      </c>
      <c r="C219" s="57">
        <v>500</v>
      </c>
      <c r="D219" s="58">
        <v>0</v>
      </c>
      <c r="E219" s="60">
        <f t="shared" si="13"/>
        <v>500</v>
      </c>
      <c r="F219" s="76" t="e">
        <f t="shared" si="12"/>
        <v>#DIV/0!</v>
      </c>
      <c r="G219" s="57">
        <v>500</v>
      </c>
      <c r="H219" s="57">
        <v>264</v>
      </c>
      <c r="I219" s="80">
        <f t="shared" si="9"/>
        <v>0.52800000000000002</v>
      </c>
      <c r="J219" s="84">
        <f t="shared" si="10"/>
        <v>1.4267533034031857E-6</v>
      </c>
      <c r="K219" s="57">
        <v>264</v>
      </c>
      <c r="L219" s="58">
        <v>0</v>
      </c>
      <c r="M219" s="57">
        <v>264</v>
      </c>
      <c r="N219" s="80">
        <f t="shared" si="11"/>
        <v>1</v>
      </c>
      <c r="O219" s="48">
        <v>236</v>
      </c>
    </row>
    <row r="220" spans="1:15" hidden="1" outlineLevel="2">
      <c r="A220" s="40" t="s">
        <v>175</v>
      </c>
      <c r="B220" s="56">
        <v>0</v>
      </c>
      <c r="C220" s="57">
        <v>190500</v>
      </c>
      <c r="D220" s="58">
        <v>0</v>
      </c>
      <c r="E220" s="60">
        <f t="shared" si="13"/>
        <v>190500</v>
      </c>
      <c r="F220" s="76" t="e">
        <f t="shared" si="12"/>
        <v>#DIV/0!</v>
      </c>
      <c r="G220" s="57">
        <v>190500</v>
      </c>
      <c r="H220" s="57">
        <v>167742.66</v>
      </c>
      <c r="I220" s="80">
        <f t="shared" si="9"/>
        <v>0.88053889763779525</v>
      </c>
      <c r="J220" s="84">
        <f t="shared" si="10"/>
        <v>9.0654316013877821E-4</v>
      </c>
      <c r="K220" s="57">
        <v>167742.66</v>
      </c>
      <c r="L220" s="58">
        <v>0</v>
      </c>
      <c r="M220" s="57">
        <v>167742.66</v>
      </c>
      <c r="N220" s="80">
        <f t="shared" si="11"/>
        <v>1</v>
      </c>
      <c r="O220" s="48">
        <v>22757.34</v>
      </c>
    </row>
    <row r="221" spans="1:15" hidden="1" outlineLevel="2">
      <c r="A221" s="40" t="s">
        <v>175</v>
      </c>
      <c r="B221" s="56">
        <v>324000</v>
      </c>
      <c r="C221" s="57">
        <v>210800</v>
      </c>
      <c r="D221" s="58">
        <v>390000</v>
      </c>
      <c r="E221" s="60">
        <f t="shared" si="13"/>
        <v>-179200</v>
      </c>
      <c r="F221" s="76">
        <f t="shared" si="12"/>
        <v>-0.55308641975308637</v>
      </c>
      <c r="G221" s="57">
        <v>144800</v>
      </c>
      <c r="H221" s="57">
        <v>139500</v>
      </c>
      <c r="I221" s="80">
        <f t="shared" ref="I221:I284" si="14">H221/G221</f>
        <v>0.96339779005524862</v>
      </c>
      <c r="J221" s="84">
        <f t="shared" ref="J221:J284" si="15">H221/$H$671</f>
        <v>7.5390941600281974E-4</v>
      </c>
      <c r="K221" s="57">
        <v>139500</v>
      </c>
      <c r="L221" s="58">
        <v>0</v>
      </c>
      <c r="M221" s="57">
        <v>139500</v>
      </c>
      <c r="N221" s="80">
        <f t="shared" ref="N221:N284" si="16">M221/K221</f>
        <v>1</v>
      </c>
      <c r="O221" s="48">
        <v>5300</v>
      </c>
    </row>
    <row r="222" spans="1:15" hidden="1" outlineLevel="2">
      <c r="A222" s="40" t="s">
        <v>175</v>
      </c>
      <c r="B222" s="56">
        <v>0</v>
      </c>
      <c r="C222" s="57">
        <v>4852.9799999999996</v>
      </c>
      <c r="D222" s="58">
        <v>0</v>
      </c>
      <c r="E222" s="60">
        <f t="shared" si="13"/>
        <v>4852.9799999999996</v>
      </c>
      <c r="F222" s="76" t="e">
        <f t="shared" si="12"/>
        <v>#DIV/0!</v>
      </c>
      <c r="G222" s="57">
        <v>4852.9799999999996</v>
      </c>
      <c r="H222" s="57">
        <v>4852.9799999999996</v>
      </c>
      <c r="I222" s="80">
        <f t="shared" si="14"/>
        <v>1</v>
      </c>
      <c r="J222" s="84">
        <f t="shared" si="15"/>
        <v>2.6227292599809058E-5</v>
      </c>
      <c r="K222" s="57">
        <v>4852.9799999999996</v>
      </c>
      <c r="L222" s="58">
        <v>0</v>
      </c>
      <c r="M222" s="57">
        <v>4852.9799999999996</v>
      </c>
      <c r="N222" s="80">
        <f t="shared" si="16"/>
        <v>1</v>
      </c>
      <c r="O222" s="48">
        <v>0</v>
      </c>
    </row>
    <row r="223" spans="1:15" hidden="1" outlineLevel="2">
      <c r="A223" s="40" t="s">
        <v>175</v>
      </c>
      <c r="B223" s="59">
        <v>0</v>
      </c>
      <c r="C223" s="60">
        <v>302938.07</v>
      </c>
      <c r="D223" s="61">
        <v>0</v>
      </c>
      <c r="E223" s="60">
        <f t="shared" si="13"/>
        <v>302938.07</v>
      </c>
      <c r="F223" s="76" t="e">
        <f t="shared" si="12"/>
        <v>#DIV/0!</v>
      </c>
      <c r="G223" s="60">
        <v>302938.07</v>
      </c>
      <c r="H223" s="60">
        <v>302938.07</v>
      </c>
      <c r="I223" s="80">
        <f t="shared" si="14"/>
        <v>1</v>
      </c>
      <c r="J223" s="84">
        <f t="shared" si="15"/>
        <v>1.6371889852238089E-3</v>
      </c>
      <c r="K223" s="60">
        <v>302938.07</v>
      </c>
      <c r="L223" s="61">
        <v>0</v>
      </c>
      <c r="M223" s="60">
        <v>302938.07</v>
      </c>
      <c r="N223" s="80">
        <f t="shared" si="16"/>
        <v>1</v>
      </c>
      <c r="O223" s="44">
        <v>0</v>
      </c>
    </row>
    <row r="224" spans="1:15" outlineLevel="1" collapsed="1">
      <c r="A224" s="49" t="s">
        <v>152</v>
      </c>
      <c r="B224" s="59">
        <f>SUBTOTAL(9,B200:B223)</f>
        <v>336300</v>
      </c>
      <c r="C224" s="60">
        <f>SUBTOTAL(9,C200:C223)</f>
        <v>1069286.08</v>
      </c>
      <c r="D224" s="61">
        <f>SUBTOTAL(9,D200:D223)</f>
        <v>617694.4</v>
      </c>
      <c r="E224" s="60">
        <f>SUBTOTAL(9,E200:E223)</f>
        <v>451591.68000000005</v>
      </c>
      <c r="F224" s="76">
        <f t="shared" si="12"/>
        <v>1.3428239072256916</v>
      </c>
      <c r="G224" s="60">
        <f>SUBTOTAL(9,G200:G223)</f>
        <v>787891.67999999993</v>
      </c>
      <c r="H224" s="60">
        <f>SUBTOTAL(9,H200:H223)</f>
        <v>759243.34000000008</v>
      </c>
      <c r="I224" s="80">
        <f t="shared" si="14"/>
        <v>0.96363924035852255</v>
      </c>
      <c r="J224" s="84">
        <f t="shared" si="15"/>
        <v>4.1032308463328339E-3</v>
      </c>
      <c r="K224" s="60">
        <f>SUBTOTAL(9,K200:K223)</f>
        <v>759243.34000000008</v>
      </c>
      <c r="L224" s="61">
        <f>SUBTOTAL(9,L200:L223)</f>
        <v>0</v>
      </c>
      <c r="M224" s="60">
        <f>SUBTOTAL(9,M200:M223)</f>
        <v>759243.34000000008</v>
      </c>
      <c r="N224" s="80">
        <f t="shared" si="16"/>
        <v>1</v>
      </c>
      <c r="O224" s="44">
        <f>SUBTOTAL(9,O200:O223)</f>
        <v>28648.34</v>
      </c>
    </row>
    <row r="225" spans="1:15" hidden="1" outlineLevel="2">
      <c r="A225" s="54" t="s">
        <v>176</v>
      </c>
      <c r="B225" s="56">
        <v>200000</v>
      </c>
      <c r="C225" s="57">
        <v>50000</v>
      </c>
      <c r="D225" s="58">
        <v>250000</v>
      </c>
      <c r="E225" s="60">
        <f t="shared" si="13"/>
        <v>-200000</v>
      </c>
      <c r="F225" s="76">
        <f t="shared" si="12"/>
        <v>-1</v>
      </c>
      <c r="G225" s="57">
        <v>0</v>
      </c>
      <c r="H225" s="57">
        <v>0</v>
      </c>
      <c r="I225" s="80" t="e">
        <f t="shared" si="14"/>
        <v>#DIV/0!</v>
      </c>
      <c r="J225" s="84">
        <f t="shared" si="15"/>
        <v>0</v>
      </c>
      <c r="K225" s="57">
        <v>0</v>
      </c>
      <c r="L225" s="58">
        <v>0</v>
      </c>
      <c r="M225" s="57">
        <v>0</v>
      </c>
      <c r="N225" s="80" t="e">
        <f t="shared" si="16"/>
        <v>#DIV/0!</v>
      </c>
      <c r="O225" s="48">
        <v>0</v>
      </c>
    </row>
    <row r="226" spans="1:15" hidden="1" outlineLevel="2">
      <c r="A226" s="54" t="s">
        <v>176</v>
      </c>
      <c r="B226" s="59">
        <v>0</v>
      </c>
      <c r="C226" s="60">
        <v>45824.28</v>
      </c>
      <c r="D226" s="61">
        <v>38274.28</v>
      </c>
      <c r="E226" s="60">
        <f t="shared" si="13"/>
        <v>7550</v>
      </c>
      <c r="F226" s="76" t="e">
        <f t="shared" si="12"/>
        <v>#DIV/0!</v>
      </c>
      <c r="G226" s="60">
        <v>7550</v>
      </c>
      <c r="H226" s="60">
        <v>7550</v>
      </c>
      <c r="I226" s="80">
        <f t="shared" si="14"/>
        <v>1</v>
      </c>
      <c r="J226" s="84">
        <f t="shared" si="15"/>
        <v>4.0802982729901714E-5</v>
      </c>
      <c r="K226" s="60">
        <v>7550</v>
      </c>
      <c r="L226" s="61">
        <v>0</v>
      </c>
      <c r="M226" s="60">
        <v>7550</v>
      </c>
      <c r="N226" s="80">
        <f t="shared" si="16"/>
        <v>1</v>
      </c>
      <c r="O226" s="44">
        <v>0</v>
      </c>
    </row>
    <row r="227" spans="1:15" hidden="1" outlineLevel="2">
      <c r="A227" s="54" t="s">
        <v>176</v>
      </c>
      <c r="B227" s="59">
        <v>0</v>
      </c>
      <c r="C227" s="60">
        <v>2500</v>
      </c>
      <c r="D227" s="61">
        <v>2500</v>
      </c>
      <c r="E227" s="60">
        <f t="shared" si="13"/>
        <v>0</v>
      </c>
      <c r="F227" s="76" t="e">
        <f t="shared" si="12"/>
        <v>#DIV/0!</v>
      </c>
      <c r="G227" s="60">
        <v>0</v>
      </c>
      <c r="H227" s="60">
        <v>0</v>
      </c>
      <c r="I227" s="80" t="e">
        <f t="shared" si="14"/>
        <v>#DIV/0!</v>
      </c>
      <c r="J227" s="84">
        <f t="shared" si="15"/>
        <v>0</v>
      </c>
      <c r="K227" s="60">
        <v>0</v>
      </c>
      <c r="L227" s="61">
        <v>0</v>
      </c>
      <c r="M227" s="60">
        <v>0</v>
      </c>
      <c r="N227" s="80" t="e">
        <f t="shared" si="16"/>
        <v>#DIV/0!</v>
      </c>
      <c r="O227" s="44">
        <v>0</v>
      </c>
    </row>
    <row r="228" spans="1:15" hidden="1" outlineLevel="2">
      <c r="A228" s="54" t="s">
        <v>176</v>
      </c>
      <c r="B228" s="56">
        <v>20000</v>
      </c>
      <c r="C228" s="57">
        <v>80000</v>
      </c>
      <c r="D228" s="58">
        <v>100000</v>
      </c>
      <c r="E228" s="60">
        <f t="shared" si="13"/>
        <v>-20000</v>
      </c>
      <c r="F228" s="76">
        <f t="shared" si="12"/>
        <v>-1</v>
      </c>
      <c r="G228" s="57">
        <v>0</v>
      </c>
      <c r="H228" s="57">
        <v>0</v>
      </c>
      <c r="I228" s="80" t="e">
        <f t="shared" si="14"/>
        <v>#DIV/0!</v>
      </c>
      <c r="J228" s="84">
        <f t="shared" si="15"/>
        <v>0</v>
      </c>
      <c r="K228" s="57">
        <v>0</v>
      </c>
      <c r="L228" s="58">
        <v>0</v>
      </c>
      <c r="M228" s="57">
        <v>0</v>
      </c>
      <c r="N228" s="80" t="e">
        <f t="shared" si="16"/>
        <v>#DIV/0!</v>
      </c>
      <c r="O228" s="48">
        <v>0</v>
      </c>
    </row>
    <row r="229" spans="1:15" hidden="1" outlineLevel="2">
      <c r="A229" s="54" t="s">
        <v>176</v>
      </c>
      <c r="B229" s="56">
        <v>100000</v>
      </c>
      <c r="C229" s="57">
        <v>0</v>
      </c>
      <c r="D229" s="58">
        <v>100000</v>
      </c>
      <c r="E229" s="60">
        <f t="shared" si="13"/>
        <v>-100000</v>
      </c>
      <c r="F229" s="76">
        <f t="shared" si="12"/>
        <v>-1</v>
      </c>
      <c r="G229" s="57">
        <v>0</v>
      </c>
      <c r="H229" s="57">
        <v>0</v>
      </c>
      <c r="I229" s="80" t="e">
        <f t="shared" si="14"/>
        <v>#DIV/0!</v>
      </c>
      <c r="J229" s="84">
        <f t="shared" si="15"/>
        <v>0</v>
      </c>
      <c r="K229" s="57">
        <v>0</v>
      </c>
      <c r="L229" s="58">
        <v>0</v>
      </c>
      <c r="M229" s="57">
        <v>0</v>
      </c>
      <c r="N229" s="80" t="e">
        <f t="shared" si="16"/>
        <v>#DIV/0!</v>
      </c>
      <c r="O229" s="48">
        <v>0</v>
      </c>
    </row>
    <row r="230" spans="1:15" hidden="1" outlineLevel="2">
      <c r="A230" s="54" t="s">
        <v>176</v>
      </c>
      <c r="B230" s="56">
        <v>100000</v>
      </c>
      <c r="C230" s="57">
        <v>25000</v>
      </c>
      <c r="D230" s="58">
        <v>125000</v>
      </c>
      <c r="E230" s="60">
        <f t="shared" si="13"/>
        <v>-100000</v>
      </c>
      <c r="F230" s="76">
        <f t="shared" si="12"/>
        <v>-1</v>
      </c>
      <c r="G230" s="57">
        <v>0</v>
      </c>
      <c r="H230" s="57">
        <v>0</v>
      </c>
      <c r="I230" s="80" t="e">
        <f t="shared" si="14"/>
        <v>#DIV/0!</v>
      </c>
      <c r="J230" s="84">
        <f t="shared" si="15"/>
        <v>0</v>
      </c>
      <c r="K230" s="57">
        <v>0</v>
      </c>
      <c r="L230" s="58">
        <v>0</v>
      </c>
      <c r="M230" s="57">
        <v>0</v>
      </c>
      <c r="N230" s="80" t="e">
        <f t="shared" si="16"/>
        <v>#DIV/0!</v>
      </c>
      <c r="O230" s="48">
        <v>0</v>
      </c>
    </row>
    <row r="231" spans="1:15" hidden="1" outlineLevel="2">
      <c r="A231" s="54" t="s">
        <v>176</v>
      </c>
      <c r="B231" s="56">
        <v>25000</v>
      </c>
      <c r="C231" s="57">
        <v>0</v>
      </c>
      <c r="D231" s="58">
        <v>25000</v>
      </c>
      <c r="E231" s="60">
        <f t="shared" si="13"/>
        <v>-25000</v>
      </c>
      <c r="F231" s="76">
        <f t="shared" si="12"/>
        <v>-1</v>
      </c>
      <c r="G231" s="57">
        <v>0</v>
      </c>
      <c r="H231" s="57">
        <v>0</v>
      </c>
      <c r="I231" s="80" t="e">
        <f t="shared" si="14"/>
        <v>#DIV/0!</v>
      </c>
      <c r="J231" s="84">
        <f t="shared" si="15"/>
        <v>0</v>
      </c>
      <c r="K231" s="57">
        <v>0</v>
      </c>
      <c r="L231" s="58">
        <v>0</v>
      </c>
      <c r="M231" s="57">
        <v>0</v>
      </c>
      <c r="N231" s="80" t="e">
        <f t="shared" si="16"/>
        <v>#DIV/0!</v>
      </c>
      <c r="O231" s="48">
        <v>0</v>
      </c>
    </row>
    <row r="232" spans="1:15" hidden="1" outlineLevel="2">
      <c r="A232" s="54" t="s">
        <v>176</v>
      </c>
      <c r="B232" s="56">
        <v>186000</v>
      </c>
      <c r="C232" s="57">
        <v>0</v>
      </c>
      <c r="D232" s="58">
        <v>186000</v>
      </c>
      <c r="E232" s="60">
        <f t="shared" si="13"/>
        <v>-186000</v>
      </c>
      <c r="F232" s="76">
        <f t="shared" si="12"/>
        <v>-1</v>
      </c>
      <c r="G232" s="57">
        <v>0</v>
      </c>
      <c r="H232" s="57">
        <v>0</v>
      </c>
      <c r="I232" s="80" t="e">
        <f t="shared" si="14"/>
        <v>#DIV/0!</v>
      </c>
      <c r="J232" s="84">
        <f t="shared" si="15"/>
        <v>0</v>
      </c>
      <c r="K232" s="57">
        <v>0</v>
      </c>
      <c r="L232" s="58">
        <v>0</v>
      </c>
      <c r="M232" s="57">
        <v>0</v>
      </c>
      <c r="N232" s="80" t="e">
        <f t="shared" si="16"/>
        <v>#DIV/0!</v>
      </c>
      <c r="O232" s="48">
        <v>0</v>
      </c>
    </row>
    <row r="233" spans="1:15" hidden="1" outlineLevel="2">
      <c r="A233" s="54" t="s">
        <v>176</v>
      </c>
      <c r="B233" s="56">
        <v>0</v>
      </c>
      <c r="C233" s="57">
        <v>148000</v>
      </c>
      <c r="D233" s="58">
        <v>27845.68</v>
      </c>
      <c r="E233" s="60">
        <f t="shared" si="13"/>
        <v>120154.32</v>
      </c>
      <c r="F233" s="76" t="e">
        <f t="shared" si="12"/>
        <v>#DIV/0!</v>
      </c>
      <c r="G233" s="57">
        <v>120154.32</v>
      </c>
      <c r="H233" s="57">
        <v>120154.32</v>
      </c>
      <c r="I233" s="80">
        <f t="shared" si="14"/>
        <v>1</v>
      </c>
      <c r="J233" s="84">
        <f t="shared" si="15"/>
        <v>6.4935823097789192E-4</v>
      </c>
      <c r="K233" s="57">
        <v>108198.62</v>
      </c>
      <c r="L233" s="58">
        <v>11955.7</v>
      </c>
      <c r="M233" s="57">
        <v>108198.62</v>
      </c>
      <c r="N233" s="80">
        <f t="shared" si="16"/>
        <v>1</v>
      </c>
      <c r="O233" s="48">
        <v>0</v>
      </c>
    </row>
    <row r="234" spans="1:15" hidden="1" outlineLevel="2">
      <c r="A234" s="54" t="s">
        <v>176</v>
      </c>
      <c r="B234" s="59">
        <v>0</v>
      </c>
      <c r="C234" s="60">
        <v>11000</v>
      </c>
      <c r="D234" s="61">
        <v>5715</v>
      </c>
      <c r="E234" s="60">
        <f t="shared" si="13"/>
        <v>5285</v>
      </c>
      <c r="F234" s="76" t="e">
        <f t="shared" si="12"/>
        <v>#DIV/0!</v>
      </c>
      <c r="G234" s="60">
        <v>5285</v>
      </c>
      <c r="H234" s="60">
        <v>5285</v>
      </c>
      <c r="I234" s="80">
        <f t="shared" si="14"/>
        <v>1</v>
      </c>
      <c r="J234" s="84">
        <f t="shared" si="15"/>
        <v>2.8562087910931198E-5</v>
      </c>
      <c r="K234" s="60">
        <v>5285</v>
      </c>
      <c r="L234" s="61">
        <v>0</v>
      </c>
      <c r="M234" s="60">
        <v>5285</v>
      </c>
      <c r="N234" s="80">
        <f t="shared" si="16"/>
        <v>1</v>
      </c>
      <c r="O234" s="44">
        <v>0</v>
      </c>
    </row>
    <row r="235" spans="1:15" hidden="1" outlineLevel="2">
      <c r="A235" s="54" t="s">
        <v>176</v>
      </c>
      <c r="B235" s="56">
        <v>0</v>
      </c>
      <c r="C235" s="57">
        <v>70219.73</v>
      </c>
      <c r="D235" s="58">
        <v>54896.1</v>
      </c>
      <c r="E235" s="60">
        <f t="shared" si="13"/>
        <v>15323.63</v>
      </c>
      <c r="F235" s="76" t="e">
        <f t="shared" si="12"/>
        <v>#DIV/0!</v>
      </c>
      <c r="G235" s="57">
        <v>15323.63</v>
      </c>
      <c r="H235" s="57">
        <v>15323.63</v>
      </c>
      <c r="I235" s="80">
        <f t="shared" si="14"/>
        <v>1</v>
      </c>
      <c r="J235" s="84">
        <f t="shared" si="15"/>
        <v>8.2814544403894534E-5</v>
      </c>
      <c r="K235" s="57">
        <v>15323.63</v>
      </c>
      <c r="L235" s="58">
        <v>0</v>
      </c>
      <c r="M235" s="57">
        <v>15323.63</v>
      </c>
      <c r="N235" s="80">
        <f t="shared" si="16"/>
        <v>1</v>
      </c>
      <c r="O235" s="48">
        <v>0</v>
      </c>
    </row>
    <row r="236" spans="1:15" hidden="1" outlineLevel="2">
      <c r="A236" s="54" t="s">
        <v>176</v>
      </c>
      <c r="B236" s="56">
        <v>300000</v>
      </c>
      <c r="C236" s="57">
        <v>147000</v>
      </c>
      <c r="D236" s="58">
        <v>309546.96999999997</v>
      </c>
      <c r="E236" s="60">
        <f t="shared" si="13"/>
        <v>-162546.97</v>
      </c>
      <c r="F236" s="76">
        <f t="shared" si="12"/>
        <v>-0.54182323333333338</v>
      </c>
      <c r="G236" s="57">
        <v>137453.03</v>
      </c>
      <c r="H236" s="57">
        <v>135240.62</v>
      </c>
      <c r="I236" s="80">
        <f t="shared" si="14"/>
        <v>0.98390424714537028</v>
      </c>
      <c r="J236" s="84">
        <f t="shared" si="15"/>
        <v>7.3089015658823846E-4</v>
      </c>
      <c r="K236" s="57">
        <v>115551.12</v>
      </c>
      <c r="L236" s="58">
        <v>19689.5</v>
      </c>
      <c r="M236" s="57">
        <v>115551.12</v>
      </c>
      <c r="N236" s="80">
        <f t="shared" si="16"/>
        <v>1</v>
      </c>
      <c r="O236" s="48">
        <v>2212.41</v>
      </c>
    </row>
    <row r="237" spans="1:15" hidden="1" outlineLevel="2">
      <c r="A237" s="54" t="s">
        <v>176</v>
      </c>
      <c r="B237" s="59">
        <v>0</v>
      </c>
      <c r="C237" s="60">
        <v>125120.54</v>
      </c>
      <c r="D237" s="61">
        <v>47416.42</v>
      </c>
      <c r="E237" s="60">
        <f t="shared" si="13"/>
        <v>77704.12</v>
      </c>
      <c r="F237" s="76" t="e">
        <f t="shared" si="12"/>
        <v>#DIV/0!</v>
      </c>
      <c r="G237" s="60">
        <v>77704.12</v>
      </c>
      <c r="H237" s="60">
        <v>75034.37</v>
      </c>
      <c r="I237" s="80">
        <f t="shared" si="14"/>
        <v>0.96564210494887526</v>
      </c>
      <c r="J237" s="84">
        <f t="shared" si="15"/>
        <v>4.0551339116013974E-4</v>
      </c>
      <c r="K237" s="60">
        <v>75034.37</v>
      </c>
      <c r="L237" s="61">
        <v>0</v>
      </c>
      <c r="M237" s="60">
        <v>75034.37</v>
      </c>
      <c r="N237" s="80">
        <f t="shared" si="16"/>
        <v>1</v>
      </c>
      <c r="O237" s="44">
        <v>1539.45</v>
      </c>
    </row>
    <row r="238" spans="1:15" hidden="1" outlineLevel="2">
      <c r="A238" s="54" t="s">
        <v>176</v>
      </c>
      <c r="B238" s="56">
        <v>390000</v>
      </c>
      <c r="C238" s="57">
        <v>0</v>
      </c>
      <c r="D238" s="58">
        <v>390000</v>
      </c>
      <c r="E238" s="60">
        <f t="shared" si="13"/>
        <v>-390000</v>
      </c>
      <c r="F238" s="76">
        <f t="shared" si="12"/>
        <v>-1</v>
      </c>
      <c r="G238" s="57">
        <v>0</v>
      </c>
      <c r="H238" s="57">
        <v>0</v>
      </c>
      <c r="I238" s="80" t="e">
        <f t="shared" si="14"/>
        <v>#DIV/0!</v>
      </c>
      <c r="J238" s="84">
        <f t="shared" si="15"/>
        <v>0</v>
      </c>
      <c r="K238" s="57">
        <v>0</v>
      </c>
      <c r="L238" s="58">
        <v>0</v>
      </c>
      <c r="M238" s="57">
        <v>0</v>
      </c>
      <c r="N238" s="80" t="e">
        <f t="shared" si="16"/>
        <v>#DIV/0!</v>
      </c>
      <c r="O238" s="48">
        <v>0</v>
      </c>
    </row>
    <row r="239" spans="1:15" hidden="1" outlineLevel="2">
      <c r="A239" s="54" t="s">
        <v>176</v>
      </c>
      <c r="B239" s="56">
        <v>300000</v>
      </c>
      <c r="C239" s="57">
        <v>0</v>
      </c>
      <c r="D239" s="58">
        <v>300000</v>
      </c>
      <c r="E239" s="60">
        <f t="shared" si="13"/>
        <v>-300000</v>
      </c>
      <c r="F239" s="76">
        <f t="shared" si="12"/>
        <v>-1</v>
      </c>
      <c r="G239" s="57">
        <v>0</v>
      </c>
      <c r="H239" s="57">
        <v>0</v>
      </c>
      <c r="I239" s="80" t="e">
        <f t="shared" si="14"/>
        <v>#DIV/0!</v>
      </c>
      <c r="J239" s="84">
        <f t="shared" si="15"/>
        <v>0</v>
      </c>
      <c r="K239" s="57">
        <v>0</v>
      </c>
      <c r="L239" s="58">
        <v>0</v>
      </c>
      <c r="M239" s="57">
        <v>0</v>
      </c>
      <c r="N239" s="80" t="e">
        <f t="shared" si="16"/>
        <v>#DIV/0!</v>
      </c>
      <c r="O239" s="48">
        <v>0</v>
      </c>
    </row>
    <row r="240" spans="1:15" hidden="1" outlineLevel="2">
      <c r="A240" s="54" t="s">
        <v>176</v>
      </c>
      <c r="B240" s="56">
        <v>0</v>
      </c>
      <c r="C240" s="57">
        <v>205320</v>
      </c>
      <c r="D240" s="58">
        <v>29972</v>
      </c>
      <c r="E240" s="60">
        <f t="shared" si="13"/>
        <v>175348</v>
      </c>
      <c r="F240" s="76" t="e">
        <f t="shared" si="12"/>
        <v>#DIV/0!</v>
      </c>
      <c r="G240" s="57">
        <v>175348</v>
      </c>
      <c r="H240" s="57">
        <v>169581.8</v>
      </c>
      <c r="I240" s="80">
        <f t="shared" si="14"/>
        <v>0.96711567853639613</v>
      </c>
      <c r="J240" s="84">
        <f t="shared" si="15"/>
        <v>9.1648255055703923E-4</v>
      </c>
      <c r="K240" s="57">
        <v>0</v>
      </c>
      <c r="L240" s="58">
        <v>169581.8</v>
      </c>
      <c r="M240" s="57">
        <v>0</v>
      </c>
      <c r="N240" s="80" t="e">
        <f t="shared" si="16"/>
        <v>#DIV/0!</v>
      </c>
      <c r="O240" s="48">
        <v>5766.2</v>
      </c>
    </row>
    <row r="241" spans="1:15" hidden="1" outlineLevel="2">
      <c r="A241" s="54" t="s">
        <v>176</v>
      </c>
      <c r="B241" s="59">
        <v>0</v>
      </c>
      <c r="C241" s="60">
        <v>86600</v>
      </c>
      <c r="D241" s="61">
        <v>21277.43</v>
      </c>
      <c r="E241" s="60">
        <f t="shared" si="13"/>
        <v>65322.57</v>
      </c>
      <c r="F241" s="76" t="e">
        <f t="shared" si="12"/>
        <v>#DIV/0!</v>
      </c>
      <c r="G241" s="60">
        <v>65322.57</v>
      </c>
      <c r="H241" s="60">
        <v>65322.57</v>
      </c>
      <c r="I241" s="80">
        <f t="shared" si="14"/>
        <v>1</v>
      </c>
      <c r="J241" s="84">
        <f t="shared" si="15"/>
        <v>3.5302724444805241E-4</v>
      </c>
      <c r="K241" s="60">
        <v>65322.57</v>
      </c>
      <c r="L241" s="61">
        <v>0</v>
      </c>
      <c r="M241" s="60">
        <v>65322.57</v>
      </c>
      <c r="N241" s="80">
        <f t="shared" si="16"/>
        <v>1</v>
      </c>
      <c r="O241" s="44">
        <v>0</v>
      </c>
    </row>
    <row r="242" spans="1:15" hidden="1" outlineLevel="2">
      <c r="A242" s="54" t="s">
        <v>176</v>
      </c>
      <c r="B242" s="59">
        <v>245000</v>
      </c>
      <c r="C242" s="60">
        <v>0</v>
      </c>
      <c r="D242" s="61">
        <v>187600</v>
      </c>
      <c r="E242" s="60">
        <f t="shared" si="13"/>
        <v>-187600</v>
      </c>
      <c r="F242" s="76">
        <f t="shared" si="12"/>
        <v>-0.76571428571428568</v>
      </c>
      <c r="G242" s="60">
        <v>57400</v>
      </c>
      <c r="H242" s="60">
        <v>0</v>
      </c>
      <c r="I242" s="80">
        <f t="shared" si="14"/>
        <v>0</v>
      </c>
      <c r="J242" s="84">
        <f t="shared" si="15"/>
        <v>0</v>
      </c>
      <c r="K242" s="60">
        <v>0</v>
      </c>
      <c r="L242" s="61">
        <v>0</v>
      </c>
      <c r="M242" s="60">
        <v>0</v>
      </c>
      <c r="N242" s="80" t="e">
        <f t="shared" si="16"/>
        <v>#DIV/0!</v>
      </c>
      <c r="O242" s="44">
        <v>0</v>
      </c>
    </row>
    <row r="243" spans="1:15" hidden="1" outlineLevel="2">
      <c r="A243" s="54" t="s">
        <v>176</v>
      </c>
      <c r="B243" s="56">
        <v>0</v>
      </c>
      <c r="C243" s="57">
        <v>40000</v>
      </c>
      <c r="D243" s="58">
        <v>13255.72</v>
      </c>
      <c r="E243" s="60">
        <f t="shared" si="13"/>
        <v>26744.28</v>
      </c>
      <c r="F243" s="76" t="e">
        <f t="shared" si="12"/>
        <v>#DIV/0!</v>
      </c>
      <c r="G243" s="57">
        <v>26744.28</v>
      </c>
      <c r="H243" s="57">
        <v>12642</v>
      </c>
      <c r="I243" s="80">
        <f t="shared" si="14"/>
        <v>0.47269920895234424</v>
      </c>
      <c r="J243" s="84">
        <f t="shared" si="15"/>
        <v>6.8322027506148008E-5</v>
      </c>
      <c r="K243" s="57">
        <v>10994.49</v>
      </c>
      <c r="L243" s="58">
        <v>1647.51</v>
      </c>
      <c r="M243" s="57">
        <v>10994.49</v>
      </c>
      <c r="N243" s="80">
        <f t="shared" si="16"/>
        <v>1</v>
      </c>
      <c r="O243" s="48">
        <v>10600.68</v>
      </c>
    </row>
    <row r="244" spans="1:15" hidden="1" outlineLevel="2">
      <c r="A244" s="54" t="s">
        <v>176</v>
      </c>
      <c r="B244" s="56">
        <v>0</v>
      </c>
      <c r="C244" s="57">
        <v>21621.95</v>
      </c>
      <c r="D244" s="58">
        <v>8339.5</v>
      </c>
      <c r="E244" s="60">
        <f t="shared" si="13"/>
        <v>13282.45</v>
      </c>
      <c r="F244" s="76" t="e">
        <f t="shared" si="12"/>
        <v>#DIV/0!</v>
      </c>
      <c r="G244" s="57">
        <v>13282.45</v>
      </c>
      <c r="H244" s="57">
        <v>11146.99</v>
      </c>
      <c r="I244" s="80">
        <f t="shared" si="14"/>
        <v>0.83922694984735491</v>
      </c>
      <c r="J244" s="84">
        <f t="shared" si="15"/>
        <v>6.0242442445084385E-5</v>
      </c>
      <c r="K244" s="57">
        <v>11146.99</v>
      </c>
      <c r="L244" s="58">
        <v>0</v>
      </c>
      <c r="M244" s="57">
        <v>11146.99</v>
      </c>
      <c r="N244" s="80">
        <f t="shared" si="16"/>
        <v>1</v>
      </c>
      <c r="O244" s="48">
        <v>2135.46</v>
      </c>
    </row>
    <row r="245" spans="1:15" hidden="1" outlineLevel="2">
      <c r="A245" s="54" t="s">
        <v>176</v>
      </c>
      <c r="B245" s="59">
        <v>0</v>
      </c>
      <c r="C245" s="60">
        <v>411000</v>
      </c>
      <c r="D245" s="61">
        <v>330711.65000000002</v>
      </c>
      <c r="E245" s="60">
        <f t="shared" si="13"/>
        <v>80288.350000000006</v>
      </c>
      <c r="F245" s="76" t="e">
        <f t="shared" si="12"/>
        <v>#DIV/0!</v>
      </c>
      <c r="G245" s="60">
        <v>80288.350000000006</v>
      </c>
      <c r="H245" s="60">
        <v>76714.11</v>
      </c>
      <c r="I245" s="80">
        <f t="shared" si="14"/>
        <v>0.95548245791574982</v>
      </c>
      <c r="J245" s="84">
        <f t="shared" si="15"/>
        <v>4.1459132522778547E-4</v>
      </c>
      <c r="K245" s="60">
        <v>70665.7</v>
      </c>
      <c r="L245" s="61">
        <v>6048.41</v>
      </c>
      <c r="M245" s="60">
        <v>70665.7</v>
      </c>
      <c r="N245" s="80">
        <f t="shared" si="16"/>
        <v>1</v>
      </c>
      <c r="O245" s="44">
        <v>3574.24</v>
      </c>
    </row>
    <row r="246" spans="1:15" hidden="1" outlineLevel="2">
      <c r="A246" s="54" t="s">
        <v>176</v>
      </c>
      <c r="B246" s="56">
        <v>0</v>
      </c>
      <c r="C246" s="57">
        <v>213000</v>
      </c>
      <c r="D246" s="58">
        <v>152084.79999999999</v>
      </c>
      <c r="E246" s="60">
        <f t="shared" si="13"/>
        <v>60915.199999999997</v>
      </c>
      <c r="F246" s="76" t="e">
        <f t="shared" si="12"/>
        <v>#DIV/0!</v>
      </c>
      <c r="G246" s="57">
        <v>60915.199999999997</v>
      </c>
      <c r="H246" s="57">
        <v>60915.19</v>
      </c>
      <c r="I246" s="80">
        <f t="shared" si="14"/>
        <v>0.99999983583736085</v>
      </c>
      <c r="J246" s="84">
        <f t="shared" si="15"/>
        <v>3.2920813848459358E-4</v>
      </c>
      <c r="K246" s="57">
        <v>54955.46</v>
      </c>
      <c r="L246" s="58">
        <v>5959.73</v>
      </c>
      <c r="M246" s="57">
        <v>54955.46</v>
      </c>
      <c r="N246" s="80">
        <f t="shared" si="16"/>
        <v>1</v>
      </c>
      <c r="O246" s="48">
        <v>0.01</v>
      </c>
    </row>
    <row r="247" spans="1:15" hidden="1" outlineLevel="2">
      <c r="A247" s="54" t="s">
        <v>176</v>
      </c>
      <c r="B247" s="59">
        <v>0</v>
      </c>
      <c r="C247" s="60">
        <v>25000</v>
      </c>
      <c r="D247" s="61">
        <v>25000</v>
      </c>
      <c r="E247" s="60">
        <f t="shared" si="13"/>
        <v>0</v>
      </c>
      <c r="F247" s="76" t="e">
        <f t="shared" si="12"/>
        <v>#DIV/0!</v>
      </c>
      <c r="G247" s="60">
        <v>0</v>
      </c>
      <c r="H247" s="60">
        <v>0</v>
      </c>
      <c r="I247" s="80" t="e">
        <f t="shared" si="14"/>
        <v>#DIV/0!</v>
      </c>
      <c r="J247" s="84">
        <f t="shared" si="15"/>
        <v>0</v>
      </c>
      <c r="K247" s="60">
        <v>0</v>
      </c>
      <c r="L247" s="61">
        <v>0</v>
      </c>
      <c r="M247" s="60">
        <v>0</v>
      </c>
      <c r="N247" s="80" t="e">
        <f t="shared" si="16"/>
        <v>#DIV/0!</v>
      </c>
      <c r="O247" s="44">
        <v>0</v>
      </c>
    </row>
    <row r="248" spans="1:15" hidden="1" outlineLevel="2">
      <c r="A248" s="54" t="s">
        <v>176</v>
      </c>
      <c r="B248" s="59">
        <v>0</v>
      </c>
      <c r="C248" s="60">
        <v>443000</v>
      </c>
      <c r="D248" s="61">
        <v>254140.77</v>
      </c>
      <c r="E248" s="60">
        <f t="shared" si="13"/>
        <v>188859.23</v>
      </c>
      <c r="F248" s="76" t="e">
        <f t="shared" si="12"/>
        <v>#DIV/0!</v>
      </c>
      <c r="G248" s="60">
        <v>188859.23</v>
      </c>
      <c r="H248" s="60">
        <v>182020.57</v>
      </c>
      <c r="I248" s="80">
        <f t="shared" si="14"/>
        <v>0.96378964374682663</v>
      </c>
      <c r="J248" s="84">
        <f t="shared" si="15"/>
        <v>9.8370624823799547E-4</v>
      </c>
      <c r="K248" s="60">
        <v>159796.82</v>
      </c>
      <c r="L248" s="61">
        <v>22223.75</v>
      </c>
      <c r="M248" s="60">
        <v>159796.82</v>
      </c>
      <c r="N248" s="80">
        <f t="shared" si="16"/>
        <v>1</v>
      </c>
      <c r="O248" s="44">
        <v>6838.66</v>
      </c>
    </row>
    <row r="249" spans="1:15" hidden="1" outlineLevel="2">
      <c r="A249" s="54" t="s">
        <v>176</v>
      </c>
      <c r="B249" s="59">
        <v>0</v>
      </c>
      <c r="C249" s="60">
        <v>80000</v>
      </c>
      <c r="D249" s="61">
        <v>44971.62</v>
      </c>
      <c r="E249" s="60">
        <f t="shared" si="13"/>
        <v>35028.379999999997</v>
      </c>
      <c r="F249" s="76" t="e">
        <f t="shared" si="12"/>
        <v>#DIV/0!</v>
      </c>
      <c r="G249" s="60">
        <v>35028.379999999997</v>
      </c>
      <c r="H249" s="60">
        <v>34875.379999999997</v>
      </c>
      <c r="I249" s="80">
        <f t="shared" si="14"/>
        <v>0.99563211316081413</v>
      </c>
      <c r="J249" s="84">
        <f t="shared" si="15"/>
        <v>1.8847940766076286E-4</v>
      </c>
      <c r="K249" s="60">
        <v>34875.379999999997</v>
      </c>
      <c r="L249" s="61">
        <v>0</v>
      </c>
      <c r="M249" s="60">
        <v>34875.379999999997</v>
      </c>
      <c r="N249" s="80">
        <f t="shared" si="16"/>
        <v>1</v>
      </c>
      <c r="O249" s="44">
        <v>153</v>
      </c>
    </row>
    <row r="250" spans="1:15" hidden="1" outlineLevel="2">
      <c r="A250" s="54" t="s">
        <v>176</v>
      </c>
      <c r="B250" s="56">
        <v>0</v>
      </c>
      <c r="C250" s="57">
        <v>71078</v>
      </c>
      <c r="D250" s="58">
        <v>21660.400000000001</v>
      </c>
      <c r="E250" s="60">
        <f t="shared" si="13"/>
        <v>49417.599999999999</v>
      </c>
      <c r="F250" s="76" t="e">
        <f t="shared" si="12"/>
        <v>#DIV/0!</v>
      </c>
      <c r="G250" s="57">
        <v>49417.599999999999</v>
      </c>
      <c r="H250" s="57">
        <v>47261.599999999999</v>
      </c>
      <c r="I250" s="80">
        <f t="shared" si="14"/>
        <v>0.95637181894709578</v>
      </c>
      <c r="J250" s="84">
        <f t="shared" si="15"/>
        <v>2.5541910577318183E-4</v>
      </c>
      <c r="K250" s="57">
        <v>47261.599999999999</v>
      </c>
      <c r="L250" s="58">
        <v>0</v>
      </c>
      <c r="M250" s="57">
        <v>47261.599999999999</v>
      </c>
      <c r="N250" s="80">
        <f t="shared" si="16"/>
        <v>1</v>
      </c>
      <c r="O250" s="48">
        <v>2142</v>
      </c>
    </row>
    <row r="251" spans="1:15" hidden="1" outlineLevel="2">
      <c r="A251" s="54" t="s">
        <v>176</v>
      </c>
      <c r="B251" s="56">
        <v>0</v>
      </c>
      <c r="C251" s="57">
        <v>0</v>
      </c>
      <c r="D251" s="58">
        <v>0</v>
      </c>
      <c r="E251" s="60">
        <f t="shared" si="13"/>
        <v>0</v>
      </c>
      <c r="F251" s="76" t="e">
        <f t="shared" si="12"/>
        <v>#DIV/0!</v>
      </c>
      <c r="G251" s="57">
        <v>0</v>
      </c>
      <c r="H251" s="57">
        <v>0</v>
      </c>
      <c r="I251" s="80" t="e">
        <f t="shared" si="14"/>
        <v>#DIV/0!</v>
      </c>
      <c r="J251" s="84">
        <f t="shared" si="15"/>
        <v>0</v>
      </c>
      <c r="K251" s="57">
        <v>0</v>
      </c>
      <c r="L251" s="58">
        <v>0</v>
      </c>
      <c r="M251" s="57">
        <v>0</v>
      </c>
      <c r="N251" s="80" t="e">
        <f t="shared" si="16"/>
        <v>#DIV/0!</v>
      </c>
      <c r="O251" s="48">
        <v>0</v>
      </c>
    </row>
    <row r="252" spans="1:15" hidden="1" outlineLevel="2">
      <c r="A252" s="54" t="s">
        <v>176</v>
      </c>
      <c r="B252" s="59">
        <v>0</v>
      </c>
      <c r="C252" s="60">
        <v>10000</v>
      </c>
      <c r="D252" s="61">
        <v>0</v>
      </c>
      <c r="E252" s="60">
        <f t="shared" si="13"/>
        <v>10000</v>
      </c>
      <c r="F252" s="76" t="e">
        <f t="shared" si="12"/>
        <v>#DIV/0!</v>
      </c>
      <c r="G252" s="60">
        <v>10000</v>
      </c>
      <c r="H252" s="60">
        <v>9999.6200000000008</v>
      </c>
      <c r="I252" s="80">
        <f t="shared" si="14"/>
        <v>0.99996200000000013</v>
      </c>
      <c r="J252" s="84">
        <f t="shared" si="15"/>
        <v>5.404163207491123E-5</v>
      </c>
      <c r="K252" s="60">
        <v>9999.6200000000008</v>
      </c>
      <c r="L252" s="61">
        <v>0</v>
      </c>
      <c r="M252" s="60">
        <v>9999.6200000000008</v>
      </c>
      <c r="N252" s="80">
        <f t="shared" si="16"/>
        <v>1</v>
      </c>
      <c r="O252" s="44">
        <v>0.38</v>
      </c>
    </row>
    <row r="253" spans="1:15" hidden="1" outlineLevel="2">
      <c r="A253" s="54" t="s">
        <v>176</v>
      </c>
      <c r="B253" s="59">
        <v>1927122</v>
      </c>
      <c r="C253" s="60">
        <v>120000</v>
      </c>
      <c r="D253" s="61">
        <v>1886362.81</v>
      </c>
      <c r="E253" s="60">
        <f t="shared" si="13"/>
        <v>-1766362.81</v>
      </c>
      <c r="F253" s="76">
        <f t="shared" si="12"/>
        <v>-0.91658068871612697</v>
      </c>
      <c r="G253" s="60">
        <v>160759.19</v>
      </c>
      <c r="H253" s="60">
        <v>133855.19</v>
      </c>
      <c r="I253" s="80">
        <f t="shared" si="14"/>
        <v>0.83264409331746447</v>
      </c>
      <c r="J253" s="84">
        <f t="shared" si="15"/>
        <v>7.2340278223545864E-4</v>
      </c>
      <c r="K253" s="60">
        <v>124023.69</v>
      </c>
      <c r="L253" s="61">
        <v>9831.5</v>
      </c>
      <c r="M253" s="60">
        <v>124023.69</v>
      </c>
      <c r="N253" s="80">
        <f t="shared" si="16"/>
        <v>1</v>
      </c>
      <c r="O253" s="44">
        <v>26902</v>
      </c>
    </row>
    <row r="254" spans="1:15" hidden="1" outlineLevel="2">
      <c r="A254" s="54" t="s">
        <v>176</v>
      </c>
      <c r="B254" s="59">
        <v>42000</v>
      </c>
      <c r="C254" s="60">
        <v>0</v>
      </c>
      <c r="D254" s="61">
        <v>42000</v>
      </c>
      <c r="E254" s="60">
        <f t="shared" si="13"/>
        <v>-42000</v>
      </c>
      <c r="F254" s="76">
        <f t="shared" si="12"/>
        <v>-1</v>
      </c>
      <c r="G254" s="60">
        <v>0</v>
      </c>
      <c r="H254" s="60">
        <v>0</v>
      </c>
      <c r="I254" s="80" t="e">
        <f t="shared" si="14"/>
        <v>#DIV/0!</v>
      </c>
      <c r="J254" s="84">
        <f t="shared" si="15"/>
        <v>0</v>
      </c>
      <c r="K254" s="60">
        <v>0</v>
      </c>
      <c r="L254" s="61">
        <v>0</v>
      </c>
      <c r="M254" s="60">
        <v>0</v>
      </c>
      <c r="N254" s="80" t="e">
        <f t="shared" si="16"/>
        <v>#DIV/0!</v>
      </c>
      <c r="O254" s="44">
        <v>0</v>
      </c>
    </row>
    <row r="255" spans="1:15" hidden="1" outlineLevel="2">
      <c r="A255" s="54" t="s">
        <v>176</v>
      </c>
      <c r="B255" s="59">
        <v>21444</v>
      </c>
      <c r="C255" s="60">
        <v>43800</v>
      </c>
      <c r="D255" s="61">
        <v>9874.58</v>
      </c>
      <c r="E255" s="60">
        <f t="shared" si="13"/>
        <v>33925.42</v>
      </c>
      <c r="F255" s="76">
        <f t="shared" si="12"/>
        <v>1.5820471926879314</v>
      </c>
      <c r="G255" s="60">
        <v>55369.42</v>
      </c>
      <c r="H255" s="60">
        <v>32605.599999999999</v>
      </c>
      <c r="I255" s="80">
        <f t="shared" si="14"/>
        <v>0.5888737862885326</v>
      </c>
      <c r="J255" s="84">
        <f t="shared" si="15"/>
        <v>1.7621267996001104E-4</v>
      </c>
      <c r="K255" s="60">
        <v>32605.599999999999</v>
      </c>
      <c r="L255" s="61">
        <v>0</v>
      </c>
      <c r="M255" s="60">
        <v>32605.599999999999</v>
      </c>
      <c r="N255" s="80">
        <f t="shared" si="16"/>
        <v>1</v>
      </c>
      <c r="O255" s="44">
        <v>3890</v>
      </c>
    </row>
    <row r="256" spans="1:15" hidden="1" outlineLevel="2">
      <c r="A256" s="54" t="s">
        <v>176</v>
      </c>
      <c r="B256" s="59">
        <v>109000</v>
      </c>
      <c r="C256" s="60">
        <v>10000</v>
      </c>
      <c r="D256" s="61">
        <v>115185</v>
      </c>
      <c r="E256" s="60">
        <f t="shared" si="13"/>
        <v>-105185</v>
      </c>
      <c r="F256" s="76">
        <f t="shared" si="12"/>
        <v>-0.96499999999999997</v>
      </c>
      <c r="G256" s="60">
        <v>3815</v>
      </c>
      <c r="H256" s="60">
        <v>3815</v>
      </c>
      <c r="I256" s="80">
        <f t="shared" si="14"/>
        <v>1</v>
      </c>
      <c r="J256" s="84">
        <f t="shared" si="15"/>
        <v>2.0617666107890735E-5</v>
      </c>
      <c r="K256" s="60">
        <v>3815</v>
      </c>
      <c r="L256" s="61">
        <v>0</v>
      </c>
      <c r="M256" s="60">
        <v>3815</v>
      </c>
      <c r="N256" s="80">
        <f t="shared" si="16"/>
        <v>1</v>
      </c>
      <c r="O256" s="44">
        <v>0</v>
      </c>
    </row>
    <row r="257" spans="1:15" hidden="1" outlineLevel="2">
      <c r="A257" s="54" t="s">
        <v>176</v>
      </c>
      <c r="B257" s="56">
        <v>0</v>
      </c>
      <c r="C257" s="57">
        <v>50000</v>
      </c>
      <c r="D257" s="58">
        <v>7494.5</v>
      </c>
      <c r="E257" s="60">
        <f t="shared" si="13"/>
        <v>42505.5</v>
      </c>
      <c r="F257" s="76" t="e">
        <f t="shared" si="12"/>
        <v>#DIV/0!</v>
      </c>
      <c r="G257" s="57">
        <v>42505.5</v>
      </c>
      <c r="H257" s="57">
        <v>42505.5</v>
      </c>
      <c r="I257" s="80">
        <f t="shared" si="14"/>
        <v>1</v>
      </c>
      <c r="J257" s="84">
        <f t="shared" si="15"/>
        <v>2.2971538840077315E-4</v>
      </c>
      <c r="K257" s="57">
        <v>42505.5</v>
      </c>
      <c r="L257" s="58">
        <v>0</v>
      </c>
      <c r="M257" s="57">
        <v>42505.5</v>
      </c>
      <c r="N257" s="80">
        <f t="shared" si="16"/>
        <v>1</v>
      </c>
      <c r="O257" s="48">
        <v>0</v>
      </c>
    </row>
    <row r="258" spans="1:15" hidden="1" outlineLevel="2">
      <c r="A258" s="54" t="s">
        <v>176</v>
      </c>
      <c r="B258" s="56">
        <v>0</v>
      </c>
      <c r="C258" s="57">
        <v>36630</v>
      </c>
      <c r="D258" s="58">
        <v>24205.919999999998</v>
      </c>
      <c r="E258" s="60">
        <f t="shared" si="13"/>
        <v>12424.08</v>
      </c>
      <c r="F258" s="76" t="e">
        <f t="shared" si="12"/>
        <v>#DIV/0!</v>
      </c>
      <c r="G258" s="57">
        <v>12424.08</v>
      </c>
      <c r="H258" s="57">
        <v>11165.73</v>
      </c>
      <c r="I258" s="80">
        <f t="shared" si="14"/>
        <v>0.89871684663975115</v>
      </c>
      <c r="J258" s="84">
        <f t="shared" si="15"/>
        <v>6.0343720312151717E-5</v>
      </c>
      <c r="K258" s="57">
        <v>9633.61</v>
      </c>
      <c r="L258" s="58">
        <v>1532.12</v>
      </c>
      <c r="M258" s="57">
        <v>9633.61</v>
      </c>
      <c r="N258" s="80">
        <f t="shared" si="16"/>
        <v>1</v>
      </c>
      <c r="O258" s="48">
        <v>1258.3499999999999</v>
      </c>
    </row>
    <row r="259" spans="1:15" hidden="1" outlineLevel="2">
      <c r="A259" s="54" t="s">
        <v>176</v>
      </c>
      <c r="B259" s="59">
        <v>0</v>
      </c>
      <c r="C259" s="60">
        <v>50000</v>
      </c>
      <c r="D259" s="61">
        <v>34685.800000000003</v>
      </c>
      <c r="E259" s="60">
        <f t="shared" si="13"/>
        <v>15314.2</v>
      </c>
      <c r="F259" s="76" t="e">
        <f t="shared" si="12"/>
        <v>#DIV/0!</v>
      </c>
      <c r="G259" s="60">
        <v>15314.2</v>
      </c>
      <c r="H259" s="60">
        <v>15314.2</v>
      </c>
      <c r="I259" s="80">
        <f t="shared" si="14"/>
        <v>1</v>
      </c>
      <c r="J259" s="84">
        <f t="shared" si="15"/>
        <v>8.2763581208246468E-5</v>
      </c>
      <c r="K259" s="60">
        <v>15314.2</v>
      </c>
      <c r="L259" s="61">
        <v>0</v>
      </c>
      <c r="M259" s="60">
        <v>15314.2</v>
      </c>
      <c r="N259" s="80">
        <f t="shared" si="16"/>
        <v>1</v>
      </c>
      <c r="O259" s="44">
        <v>0</v>
      </c>
    </row>
    <row r="260" spans="1:15" hidden="1" outlineLevel="2">
      <c r="A260" s="54" t="s">
        <v>176</v>
      </c>
      <c r="B260" s="56">
        <v>0</v>
      </c>
      <c r="C260" s="57">
        <v>30000</v>
      </c>
      <c r="D260" s="58">
        <v>30000</v>
      </c>
      <c r="E260" s="60">
        <f t="shared" si="13"/>
        <v>0</v>
      </c>
      <c r="F260" s="76" t="e">
        <f t="shared" si="12"/>
        <v>#DIV/0!</v>
      </c>
      <c r="G260" s="57">
        <v>0</v>
      </c>
      <c r="H260" s="57">
        <v>0</v>
      </c>
      <c r="I260" s="80" t="e">
        <f t="shared" si="14"/>
        <v>#DIV/0!</v>
      </c>
      <c r="J260" s="84">
        <f t="shared" si="15"/>
        <v>0</v>
      </c>
      <c r="K260" s="57">
        <v>0</v>
      </c>
      <c r="L260" s="58">
        <v>0</v>
      </c>
      <c r="M260" s="57">
        <v>0</v>
      </c>
      <c r="N260" s="80" t="e">
        <f t="shared" si="16"/>
        <v>#DIV/0!</v>
      </c>
      <c r="O260" s="48">
        <v>0</v>
      </c>
    </row>
    <row r="261" spans="1:15" hidden="1" outlineLevel="2">
      <c r="A261" s="54" t="s">
        <v>176</v>
      </c>
      <c r="B261" s="59">
        <v>0</v>
      </c>
      <c r="C261" s="60">
        <v>30000</v>
      </c>
      <c r="D261" s="61">
        <v>20726.7</v>
      </c>
      <c r="E261" s="60">
        <f t="shared" si="13"/>
        <v>9273.2999999999993</v>
      </c>
      <c r="F261" s="76" t="e">
        <f t="shared" si="12"/>
        <v>#DIV/0!</v>
      </c>
      <c r="G261" s="60">
        <v>9273.2999999999993</v>
      </c>
      <c r="H261" s="60">
        <v>9273.2999999999993</v>
      </c>
      <c r="I261" s="80">
        <f t="shared" si="14"/>
        <v>1</v>
      </c>
      <c r="J261" s="84">
        <f t="shared" si="15"/>
        <v>5.0116331092608943E-5</v>
      </c>
      <c r="K261" s="60">
        <v>8191.3</v>
      </c>
      <c r="L261" s="61">
        <v>1082</v>
      </c>
      <c r="M261" s="60">
        <v>8191.3</v>
      </c>
      <c r="N261" s="80">
        <f t="shared" si="16"/>
        <v>1</v>
      </c>
      <c r="O261" s="44">
        <v>0</v>
      </c>
    </row>
    <row r="262" spans="1:15" hidden="1" outlineLevel="2">
      <c r="A262" s="54" t="s">
        <v>176</v>
      </c>
      <c r="B262" s="56">
        <v>0</v>
      </c>
      <c r="C262" s="57">
        <v>50000</v>
      </c>
      <c r="D262" s="58">
        <v>10736.41</v>
      </c>
      <c r="E262" s="60">
        <f t="shared" si="13"/>
        <v>39263.589999999997</v>
      </c>
      <c r="F262" s="76" t="e">
        <f t="shared" si="12"/>
        <v>#DIV/0!</v>
      </c>
      <c r="G262" s="57">
        <v>39263.589999999997</v>
      </c>
      <c r="H262" s="57">
        <v>38009.24</v>
      </c>
      <c r="I262" s="80">
        <f t="shared" si="14"/>
        <v>0.96805309957647789</v>
      </c>
      <c r="J262" s="84">
        <f t="shared" si="15"/>
        <v>2.054159421585019E-4</v>
      </c>
      <c r="K262" s="57">
        <v>38009.24</v>
      </c>
      <c r="L262" s="58">
        <v>0</v>
      </c>
      <c r="M262" s="57">
        <v>38009.24</v>
      </c>
      <c r="N262" s="80">
        <f t="shared" si="16"/>
        <v>1</v>
      </c>
      <c r="O262" s="48">
        <v>1254.3499999999999</v>
      </c>
    </row>
    <row r="263" spans="1:15" hidden="1" outlineLevel="2">
      <c r="A263" s="54" t="s">
        <v>176</v>
      </c>
      <c r="B263" s="59">
        <v>0</v>
      </c>
      <c r="C263" s="60">
        <v>50000</v>
      </c>
      <c r="D263" s="61">
        <v>50000</v>
      </c>
      <c r="E263" s="60">
        <f t="shared" si="13"/>
        <v>0</v>
      </c>
      <c r="F263" s="76" t="e">
        <f t="shared" ref="F263:F326" si="17">E263/B263</f>
        <v>#DIV/0!</v>
      </c>
      <c r="G263" s="60">
        <v>0</v>
      </c>
      <c r="H263" s="60">
        <v>0</v>
      </c>
      <c r="I263" s="80" t="e">
        <f t="shared" si="14"/>
        <v>#DIV/0!</v>
      </c>
      <c r="J263" s="84">
        <f t="shared" si="15"/>
        <v>0</v>
      </c>
      <c r="K263" s="60">
        <v>0</v>
      </c>
      <c r="L263" s="61">
        <v>0</v>
      </c>
      <c r="M263" s="60">
        <v>0</v>
      </c>
      <c r="N263" s="80" t="e">
        <f t="shared" si="16"/>
        <v>#DIV/0!</v>
      </c>
      <c r="O263" s="44">
        <v>0</v>
      </c>
    </row>
    <row r="264" spans="1:15" hidden="1" outlineLevel="2">
      <c r="A264" s="54" t="s">
        <v>176</v>
      </c>
      <c r="B264" s="56">
        <v>0</v>
      </c>
      <c r="C264" s="57">
        <v>30000</v>
      </c>
      <c r="D264" s="58">
        <v>30000</v>
      </c>
      <c r="E264" s="60">
        <f t="shared" si="13"/>
        <v>0</v>
      </c>
      <c r="F264" s="76" t="e">
        <f t="shared" si="17"/>
        <v>#DIV/0!</v>
      </c>
      <c r="G264" s="57">
        <v>0</v>
      </c>
      <c r="H264" s="57">
        <v>0</v>
      </c>
      <c r="I264" s="80" t="e">
        <f t="shared" si="14"/>
        <v>#DIV/0!</v>
      </c>
      <c r="J264" s="84">
        <f t="shared" si="15"/>
        <v>0</v>
      </c>
      <c r="K264" s="57">
        <v>0</v>
      </c>
      <c r="L264" s="58">
        <v>0</v>
      </c>
      <c r="M264" s="57">
        <v>0</v>
      </c>
      <c r="N264" s="80" t="e">
        <f t="shared" si="16"/>
        <v>#DIV/0!</v>
      </c>
      <c r="O264" s="48">
        <v>0</v>
      </c>
    </row>
    <row r="265" spans="1:15" hidden="1" outlineLevel="2">
      <c r="A265" s="54" t="s">
        <v>176</v>
      </c>
      <c r="B265" s="56">
        <v>0</v>
      </c>
      <c r="C265" s="57">
        <v>30000</v>
      </c>
      <c r="D265" s="58">
        <v>28176.1</v>
      </c>
      <c r="E265" s="60">
        <f t="shared" si="13"/>
        <v>1823.9</v>
      </c>
      <c r="F265" s="76" t="e">
        <f t="shared" si="17"/>
        <v>#DIV/0!</v>
      </c>
      <c r="G265" s="57">
        <v>1823.9</v>
      </c>
      <c r="H265" s="57">
        <v>1807</v>
      </c>
      <c r="I265" s="80">
        <f t="shared" si="14"/>
        <v>0.99073414112615821</v>
      </c>
      <c r="J265" s="84">
        <f t="shared" si="15"/>
        <v>9.7656940123089276E-6</v>
      </c>
      <c r="K265" s="57">
        <v>1807</v>
      </c>
      <c r="L265" s="58">
        <v>0</v>
      </c>
      <c r="M265" s="57">
        <v>1807</v>
      </c>
      <c r="N265" s="80">
        <f t="shared" si="16"/>
        <v>1</v>
      </c>
      <c r="O265" s="48">
        <v>16.899999999999999</v>
      </c>
    </row>
    <row r="266" spans="1:15" hidden="1" outlineLevel="2">
      <c r="A266" s="54" t="s">
        <v>176</v>
      </c>
      <c r="B266" s="56">
        <v>0</v>
      </c>
      <c r="C266" s="57">
        <v>25000</v>
      </c>
      <c r="D266" s="58">
        <v>21304</v>
      </c>
      <c r="E266" s="60">
        <f t="shared" si="13"/>
        <v>3696</v>
      </c>
      <c r="F266" s="76" t="e">
        <f t="shared" si="17"/>
        <v>#DIV/0!</v>
      </c>
      <c r="G266" s="57">
        <v>3696</v>
      </c>
      <c r="H266" s="57">
        <v>0</v>
      </c>
      <c r="I266" s="80">
        <f t="shared" si="14"/>
        <v>0</v>
      </c>
      <c r="J266" s="84">
        <f t="shared" si="15"/>
        <v>0</v>
      </c>
      <c r="K266" s="57">
        <v>0</v>
      </c>
      <c r="L266" s="58">
        <v>0</v>
      </c>
      <c r="M266" s="57">
        <v>0</v>
      </c>
      <c r="N266" s="80" t="e">
        <f t="shared" si="16"/>
        <v>#DIV/0!</v>
      </c>
      <c r="O266" s="48">
        <v>3672</v>
      </c>
    </row>
    <row r="267" spans="1:15" hidden="1" outlineLevel="2">
      <c r="A267" s="54" t="s">
        <v>176</v>
      </c>
      <c r="B267" s="56">
        <v>0</v>
      </c>
      <c r="C267" s="57">
        <v>62000</v>
      </c>
      <c r="D267" s="58">
        <v>32664.080000000002</v>
      </c>
      <c r="E267" s="60">
        <f t="shared" si="13"/>
        <v>29335.919999999998</v>
      </c>
      <c r="F267" s="76" t="e">
        <f t="shared" si="17"/>
        <v>#DIV/0!</v>
      </c>
      <c r="G267" s="57">
        <v>29335.919999999998</v>
      </c>
      <c r="H267" s="57">
        <v>26399.040000000001</v>
      </c>
      <c r="I267" s="80">
        <f t="shared" si="14"/>
        <v>0.89988791897441778</v>
      </c>
      <c r="J267" s="84">
        <f t="shared" si="15"/>
        <v>1.4267014214648804E-4</v>
      </c>
      <c r="K267" s="57">
        <v>26399.040000000001</v>
      </c>
      <c r="L267" s="58">
        <v>0</v>
      </c>
      <c r="M267" s="57">
        <v>26399.040000000001</v>
      </c>
      <c r="N267" s="80">
        <f t="shared" si="16"/>
        <v>1</v>
      </c>
      <c r="O267" s="48">
        <v>2914.98</v>
      </c>
    </row>
    <row r="268" spans="1:15" hidden="1" outlineLevel="2">
      <c r="A268" s="54" t="s">
        <v>176</v>
      </c>
      <c r="B268" s="56">
        <v>0</v>
      </c>
      <c r="C268" s="57">
        <v>30000</v>
      </c>
      <c r="D268" s="58">
        <v>29262</v>
      </c>
      <c r="E268" s="60">
        <f t="shared" si="13"/>
        <v>738</v>
      </c>
      <c r="F268" s="76" t="e">
        <f t="shared" si="17"/>
        <v>#DIV/0!</v>
      </c>
      <c r="G268" s="57">
        <v>738</v>
      </c>
      <c r="H268" s="57">
        <v>738</v>
      </c>
      <c r="I268" s="80">
        <f t="shared" si="14"/>
        <v>1</v>
      </c>
      <c r="J268" s="84">
        <f t="shared" si="15"/>
        <v>3.9884240072407235E-6</v>
      </c>
      <c r="K268" s="57">
        <v>738</v>
      </c>
      <c r="L268" s="58">
        <v>0</v>
      </c>
      <c r="M268" s="57">
        <v>738</v>
      </c>
      <c r="N268" s="80">
        <f t="shared" si="16"/>
        <v>1</v>
      </c>
      <c r="O268" s="48">
        <v>0</v>
      </c>
    </row>
    <row r="269" spans="1:15" hidden="1" outlineLevel="2">
      <c r="A269" s="54" t="s">
        <v>176</v>
      </c>
      <c r="B269" s="59">
        <v>0</v>
      </c>
      <c r="C269" s="60">
        <v>30000</v>
      </c>
      <c r="D269" s="61">
        <v>30000</v>
      </c>
      <c r="E269" s="60">
        <f t="shared" si="13"/>
        <v>0</v>
      </c>
      <c r="F269" s="76" t="e">
        <f t="shared" si="17"/>
        <v>#DIV/0!</v>
      </c>
      <c r="G269" s="60">
        <v>0</v>
      </c>
      <c r="H269" s="60">
        <v>0</v>
      </c>
      <c r="I269" s="80" t="e">
        <f t="shared" si="14"/>
        <v>#DIV/0!</v>
      </c>
      <c r="J269" s="84">
        <f t="shared" si="15"/>
        <v>0</v>
      </c>
      <c r="K269" s="60">
        <v>0</v>
      </c>
      <c r="L269" s="61">
        <v>0</v>
      </c>
      <c r="M269" s="60">
        <v>0</v>
      </c>
      <c r="N269" s="80" t="e">
        <f t="shared" si="16"/>
        <v>#DIV/0!</v>
      </c>
      <c r="O269" s="44">
        <v>0</v>
      </c>
    </row>
    <row r="270" spans="1:15" hidden="1" outlineLevel="2">
      <c r="A270" s="54" t="s">
        <v>176</v>
      </c>
      <c r="B270" s="56">
        <v>0</v>
      </c>
      <c r="C270" s="57">
        <v>85000</v>
      </c>
      <c r="D270" s="58">
        <v>12762.64</v>
      </c>
      <c r="E270" s="60">
        <f t="shared" si="13"/>
        <v>72237.36</v>
      </c>
      <c r="F270" s="76" t="e">
        <f t="shared" si="17"/>
        <v>#DIV/0!</v>
      </c>
      <c r="G270" s="57">
        <v>72237.36</v>
      </c>
      <c r="H270" s="57">
        <v>21991.279999999999</v>
      </c>
      <c r="I270" s="80">
        <f t="shared" si="14"/>
        <v>0.30443083745031657</v>
      </c>
      <c r="J270" s="84">
        <f t="shared" si="15"/>
        <v>1.1884898252297125E-4</v>
      </c>
      <c r="K270" s="57">
        <v>21991.279999999999</v>
      </c>
      <c r="L270" s="58">
        <v>0</v>
      </c>
      <c r="M270" s="57">
        <v>21991.279999999999</v>
      </c>
      <c r="N270" s="80">
        <f t="shared" si="16"/>
        <v>1</v>
      </c>
      <c r="O270" s="48">
        <v>0</v>
      </c>
    </row>
    <row r="271" spans="1:15" hidden="1" outlineLevel="2">
      <c r="A271" s="54" t="s">
        <v>176</v>
      </c>
      <c r="B271" s="56">
        <v>0</v>
      </c>
      <c r="C271" s="57">
        <v>465038</v>
      </c>
      <c r="D271" s="58">
        <v>387326.47</v>
      </c>
      <c r="E271" s="60">
        <f t="shared" si="13"/>
        <v>77711.53</v>
      </c>
      <c r="F271" s="76" t="e">
        <f t="shared" si="17"/>
        <v>#DIV/0!</v>
      </c>
      <c r="G271" s="57">
        <v>77711.53</v>
      </c>
      <c r="H271" s="57">
        <v>77441.95</v>
      </c>
      <c r="I271" s="80">
        <f t="shared" si="14"/>
        <v>0.99653101669726485</v>
      </c>
      <c r="J271" s="84">
        <f t="shared" si="15"/>
        <v>4.1852484085031947E-4</v>
      </c>
      <c r="K271" s="57">
        <v>76602.649999999994</v>
      </c>
      <c r="L271" s="58">
        <v>839.3</v>
      </c>
      <c r="M271" s="57">
        <v>76602.649999999994</v>
      </c>
      <c r="N271" s="80">
        <f t="shared" si="16"/>
        <v>1</v>
      </c>
      <c r="O271" s="48">
        <v>189.98</v>
      </c>
    </row>
    <row r="272" spans="1:15" hidden="1" outlineLevel="2">
      <c r="A272" s="54" t="s">
        <v>176</v>
      </c>
      <c r="B272" s="56">
        <v>0</v>
      </c>
      <c r="C272" s="57">
        <v>10000</v>
      </c>
      <c r="D272" s="58">
        <v>2994.99</v>
      </c>
      <c r="E272" s="60">
        <f t="shared" si="13"/>
        <v>7005.01</v>
      </c>
      <c r="F272" s="76" t="e">
        <f t="shared" si="17"/>
        <v>#DIV/0!</v>
      </c>
      <c r="G272" s="57">
        <v>7005.01</v>
      </c>
      <c r="H272" s="57">
        <v>7005.01</v>
      </c>
      <c r="I272" s="80">
        <f t="shared" si="14"/>
        <v>1</v>
      </c>
      <c r="J272" s="84">
        <f t="shared" si="15"/>
        <v>3.7857655901031628E-5</v>
      </c>
      <c r="K272" s="57">
        <v>7005.01</v>
      </c>
      <c r="L272" s="58">
        <v>0</v>
      </c>
      <c r="M272" s="57">
        <v>7005.01</v>
      </c>
      <c r="N272" s="80">
        <f t="shared" si="16"/>
        <v>1</v>
      </c>
      <c r="O272" s="48">
        <v>0</v>
      </c>
    </row>
    <row r="273" spans="1:15" hidden="1" outlineLevel="2">
      <c r="A273" s="54" t="s">
        <v>176</v>
      </c>
      <c r="B273" s="59">
        <v>300000</v>
      </c>
      <c r="C273" s="60">
        <v>168200</v>
      </c>
      <c r="D273" s="61">
        <v>211536.05</v>
      </c>
      <c r="E273" s="60">
        <f t="shared" si="13"/>
        <v>-43336.049999999988</v>
      </c>
      <c r="F273" s="76">
        <f t="shared" si="17"/>
        <v>-0.14445349999999996</v>
      </c>
      <c r="G273" s="60">
        <v>256663.95</v>
      </c>
      <c r="H273" s="60">
        <v>235286.91</v>
      </c>
      <c r="I273" s="80">
        <f t="shared" si="14"/>
        <v>0.91671194961349267</v>
      </c>
      <c r="J273" s="84">
        <f t="shared" si="15"/>
        <v>1.2715771821591973E-3</v>
      </c>
      <c r="K273" s="60">
        <v>200373.99</v>
      </c>
      <c r="L273" s="61">
        <v>34912.92</v>
      </c>
      <c r="M273" s="60">
        <v>200373.99</v>
      </c>
      <c r="N273" s="80">
        <f t="shared" si="16"/>
        <v>1</v>
      </c>
      <c r="O273" s="44">
        <v>21377.040000000001</v>
      </c>
    </row>
    <row r="274" spans="1:15" hidden="1" outlineLevel="2">
      <c r="A274" s="54" t="s">
        <v>176</v>
      </c>
      <c r="B274" s="56">
        <v>165000</v>
      </c>
      <c r="C274" s="57">
        <v>0</v>
      </c>
      <c r="D274" s="58">
        <v>165000</v>
      </c>
      <c r="E274" s="60">
        <f t="shared" si="13"/>
        <v>-165000</v>
      </c>
      <c r="F274" s="76">
        <f t="shared" si="17"/>
        <v>-1</v>
      </c>
      <c r="G274" s="57">
        <v>0</v>
      </c>
      <c r="H274" s="57">
        <v>0</v>
      </c>
      <c r="I274" s="80" t="e">
        <f t="shared" si="14"/>
        <v>#DIV/0!</v>
      </c>
      <c r="J274" s="84">
        <f t="shared" si="15"/>
        <v>0</v>
      </c>
      <c r="K274" s="57">
        <v>0</v>
      </c>
      <c r="L274" s="58">
        <v>0</v>
      </c>
      <c r="M274" s="57">
        <v>0</v>
      </c>
      <c r="N274" s="80" t="e">
        <f t="shared" si="16"/>
        <v>#DIV/0!</v>
      </c>
      <c r="O274" s="48">
        <v>0</v>
      </c>
    </row>
    <row r="275" spans="1:15" hidden="1" outlineLevel="2">
      <c r="A275" s="54" t="s">
        <v>176</v>
      </c>
      <c r="B275" s="59">
        <v>0</v>
      </c>
      <c r="C275" s="60">
        <v>50000</v>
      </c>
      <c r="D275" s="61">
        <v>35529.199999999997</v>
      </c>
      <c r="E275" s="60">
        <f t="shared" si="13"/>
        <v>14470.8</v>
      </c>
      <c r="F275" s="76" t="e">
        <f t="shared" si="17"/>
        <v>#DIV/0!</v>
      </c>
      <c r="G275" s="60">
        <v>14470.8</v>
      </c>
      <c r="H275" s="60">
        <v>14466.3</v>
      </c>
      <c r="I275" s="80">
        <f t="shared" si="14"/>
        <v>0.99968902894103984</v>
      </c>
      <c r="J275" s="84">
        <f t="shared" si="15"/>
        <v>7.8181217094778422E-5</v>
      </c>
      <c r="K275" s="60">
        <v>13777.8</v>
      </c>
      <c r="L275" s="61">
        <v>688.5</v>
      </c>
      <c r="M275" s="60">
        <v>13777.8</v>
      </c>
      <c r="N275" s="80">
        <f t="shared" si="16"/>
        <v>1</v>
      </c>
      <c r="O275" s="44">
        <v>0</v>
      </c>
    </row>
    <row r="276" spans="1:15" hidden="1" outlineLevel="2">
      <c r="A276" s="54" t="s">
        <v>176</v>
      </c>
      <c r="B276" s="59">
        <v>0</v>
      </c>
      <c r="C276" s="60">
        <v>403016.9</v>
      </c>
      <c r="D276" s="61">
        <v>231512.75</v>
      </c>
      <c r="E276" s="60">
        <f t="shared" si="13"/>
        <v>171504.15</v>
      </c>
      <c r="F276" s="76" t="e">
        <f t="shared" si="17"/>
        <v>#DIV/0!</v>
      </c>
      <c r="G276" s="60">
        <v>171504.15</v>
      </c>
      <c r="H276" s="60">
        <v>114678.73</v>
      </c>
      <c r="I276" s="80">
        <f t="shared" si="14"/>
        <v>0.66866446088913878</v>
      </c>
      <c r="J276" s="84">
        <f t="shared" si="15"/>
        <v>6.1976612446053791E-4</v>
      </c>
      <c r="K276" s="60">
        <v>92603.26</v>
      </c>
      <c r="L276" s="61">
        <v>22075.47</v>
      </c>
      <c r="M276" s="60">
        <v>85099.58</v>
      </c>
      <c r="N276" s="80">
        <f t="shared" si="16"/>
        <v>0.91896959135131961</v>
      </c>
      <c r="O276" s="44">
        <v>34557.89</v>
      </c>
    </row>
    <row r="277" spans="1:15" hidden="1" outlineLevel="2">
      <c r="A277" s="54" t="s">
        <v>176</v>
      </c>
      <c r="B277" s="59">
        <v>0</v>
      </c>
      <c r="C277" s="60">
        <v>70000</v>
      </c>
      <c r="D277" s="61">
        <v>5234.75</v>
      </c>
      <c r="E277" s="60">
        <f t="shared" si="13"/>
        <v>64765.25</v>
      </c>
      <c r="F277" s="76" t="e">
        <f t="shared" si="17"/>
        <v>#DIV/0!</v>
      </c>
      <c r="G277" s="60">
        <v>64765.25</v>
      </c>
      <c r="H277" s="60">
        <v>54979.96</v>
      </c>
      <c r="I277" s="80">
        <f t="shared" si="14"/>
        <v>0.84891141468611642</v>
      </c>
      <c r="J277" s="84">
        <f t="shared" si="15"/>
        <v>2.9713196799611746E-4</v>
      </c>
      <c r="K277" s="60">
        <v>51672.46</v>
      </c>
      <c r="L277" s="61">
        <v>3307.5</v>
      </c>
      <c r="M277" s="60">
        <v>51672.46</v>
      </c>
      <c r="N277" s="80">
        <f t="shared" si="16"/>
        <v>1</v>
      </c>
      <c r="O277" s="44">
        <v>3968</v>
      </c>
    </row>
    <row r="278" spans="1:15" hidden="1" outlineLevel="2">
      <c r="A278" s="54" t="s">
        <v>176</v>
      </c>
      <c r="B278" s="59">
        <v>0</v>
      </c>
      <c r="C278" s="60">
        <v>215000</v>
      </c>
      <c r="D278" s="61">
        <v>175043.3</v>
      </c>
      <c r="E278" s="60">
        <f t="shared" si="13"/>
        <v>39956.699999999997</v>
      </c>
      <c r="F278" s="76" t="e">
        <f t="shared" si="17"/>
        <v>#DIV/0!</v>
      </c>
      <c r="G278" s="60">
        <v>39956.699999999997</v>
      </c>
      <c r="H278" s="60">
        <v>39709.24</v>
      </c>
      <c r="I278" s="80">
        <f t="shared" si="14"/>
        <v>0.99380679585651466</v>
      </c>
      <c r="J278" s="84">
        <f t="shared" si="15"/>
        <v>2.1460336873344667E-4</v>
      </c>
      <c r="K278" s="60">
        <v>39424.269999999997</v>
      </c>
      <c r="L278" s="61">
        <v>284.97000000000003</v>
      </c>
      <c r="M278" s="60">
        <v>39424.269999999997</v>
      </c>
      <c r="N278" s="80">
        <f t="shared" si="16"/>
        <v>1</v>
      </c>
      <c r="O278" s="44">
        <v>247.46</v>
      </c>
    </row>
    <row r="279" spans="1:15" hidden="1" outlineLevel="2">
      <c r="A279" s="54" t="s">
        <v>176</v>
      </c>
      <c r="B279" s="56">
        <v>0</v>
      </c>
      <c r="C279" s="57">
        <v>50000</v>
      </c>
      <c r="D279" s="58">
        <v>48065.52</v>
      </c>
      <c r="E279" s="60">
        <f t="shared" ref="E279:E345" si="18">G279-B279</f>
        <v>1934.48</v>
      </c>
      <c r="F279" s="76" t="e">
        <f t="shared" si="17"/>
        <v>#DIV/0!</v>
      </c>
      <c r="G279" s="57">
        <v>1934.48</v>
      </c>
      <c r="H279" s="57">
        <v>1934.48</v>
      </c>
      <c r="I279" s="80">
        <f t="shared" si="14"/>
        <v>1</v>
      </c>
      <c r="J279" s="84">
        <f t="shared" si="15"/>
        <v>1.0454642918058313E-5</v>
      </c>
      <c r="K279" s="57">
        <v>1934.48</v>
      </c>
      <c r="L279" s="58">
        <v>0</v>
      </c>
      <c r="M279" s="57">
        <v>1934.48</v>
      </c>
      <c r="N279" s="80">
        <f t="shared" si="16"/>
        <v>1</v>
      </c>
      <c r="O279" s="48">
        <v>0</v>
      </c>
    </row>
    <row r="280" spans="1:15" hidden="1" outlineLevel="2">
      <c r="A280" s="54" t="s">
        <v>176</v>
      </c>
      <c r="B280" s="59">
        <v>0</v>
      </c>
      <c r="C280" s="60">
        <v>140000</v>
      </c>
      <c r="D280" s="61">
        <v>2125.5500000000002</v>
      </c>
      <c r="E280" s="60">
        <f t="shared" si="18"/>
        <v>137874.45000000001</v>
      </c>
      <c r="F280" s="76" t="e">
        <f t="shared" si="17"/>
        <v>#DIV/0!</v>
      </c>
      <c r="G280" s="60">
        <v>137874.45000000001</v>
      </c>
      <c r="H280" s="60">
        <v>130322.74</v>
      </c>
      <c r="I280" s="80">
        <f t="shared" si="14"/>
        <v>0.9452276328210194</v>
      </c>
      <c r="J280" s="84">
        <f t="shared" si="15"/>
        <v>7.043121204680095E-4</v>
      </c>
      <c r="K280" s="60">
        <v>118776.7</v>
      </c>
      <c r="L280" s="61">
        <v>11546.04</v>
      </c>
      <c r="M280" s="60">
        <v>118776.7</v>
      </c>
      <c r="N280" s="80">
        <f t="shared" si="16"/>
        <v>1</v>
      </c>
      <c r="O280" s="44">
        <v>7551.71</v>
      </c>
    </row>
    <row r="281" spans="1:15" hidden="1" outlineLevel="2">
      <c r="A281" s="54" t="s">
        <v>176</v>
      </c>
      <c r="B281" s="56">
        <v>0</v>
      </c>
      <c r="C281" s="57">
        <v>30000</v>
      </c>
      <c r="D281" s="58">
        <v>182</v>
      </c>
      <c r="E281" s="60">
        <f t="shared" si="18"/>
        <v>29818</v>
      </c>
      <c r="F281" s="76" t="e">
        <f t="shared" si="17"/>
        <v>#DIV/0!</v>
      </c>
      <c r="G281" s="57">
        <v>29818</v>
      </c>
      <c r="H281" s="57">
        <v>24898</v>
      </c>
      <c r="I281" s="80">
        <f t="shared" si="14"/>
        <v>0.83499899389630428</v>
      </c>
      <c r="J281" s="84">
        <f t="shared" si="15"/>
        <v>1.345579687429262E-4</v>
      </c>
      <c r="K281" s="57">
        <v>24898</v>
      </c>
      <c r="L281" s="58">
        <v>0</v>
      </c>
      <c r="M281" s="57">
        <v>24898</v>
      </c>
      <c r="N281" s="80">
        <f t="shared" si="16"/>
        <v>1</v>
      </c>
      <c r="O281" s="48">
        <v>0</v>
      </c>
    </row>
    <row r="282" spans="1:15" hidden="1" outlineLevel="2">
      <c r="A282" s="54" t="s">
        <v>176</v>
      </c>
      <c r="B282" s="59">
        <v>0</v>
      </c>
      <c r="C282" s="60">
        <v>25000</v>
      </c>
      <c r="D282" s="61">
        <v>0</v>
      </c>
      <c r="E282" s="60">
        <f t="shared" si="18"/>
        <v>25000</v>
      </c>
      <c r="F282" s="76" t="e">
        <f t="shared" si="17"/>
        <v>#DIV/0!</v>
      </c>
      <c r="G282" s="60">
        <v>25000</v>
      </c>
      <c r="H282" s="60">
        <v>0</v>
      </c>
      <c r="I282" s="80">
        <f t="shared" si="14"/>
        <v>0</v>
      </c>
      <c r="J282" s="84">
        <f t="shared" si="15"/>
        <v>0</v>
      </c>
      <c r="K282" s="60">
        <v>0</v>
      </c>
      <c r="L282" s="61">
        <v>0</v>
      </c>
      <c r="M282" s="60">
        <v>0</v>
      </c>
      <c r="N282" s="80" t="e">
        <f t="shared" si="16"/>
        <v>#DIV/0!</v>
      </c>
      <c r="O282" s="44">
        <v>25000</v>
      </c>
    </row>
    <row r="283" spans="1:15" hidden="1" outlineLevel="2">
      <c r="A283" s="54" t="s">
        <v>176</v>
      </c>
      <c r="B283" s="56">
        <v>0</v>
      </c>
      <c r="C283" s="57">
        <v>25000</v>
      </c>
      <c r="D283" s="58">
        <v>0</v>
      </c>
      <c r="E283" s="60">
        <f t="shared" si="18"/>
        <v>25000</v>
      </c>
      <c r="F283" s="76" t="e">
        <f t="shared" si="17"/>
        <v>#DIV/0!</v>
      </c>
      <c r="G283" s="57">
        <v>25000</v>
      </c>
      <c r="H283" s="57">
        <v>0</v>
      </c>
      <c r="I283" s="80">
        <f t="shared" si="14"/>
        <v>0</v>
      </c>
      <c r="J283" s="84">
        <f t="shared" si="15"/>
        <v>0</v>
      </c>
      <c r="K283" s="57">
        <v>0</v>
      </c>
      <c r="L283" s="58">
        <v>0</v>
      </c>
      <c r="M283" s="57">
        <v>0</v>
      </c>
      <c r="N283" s="80" t="e">
        <f t="shared" si="16"/>
        <v>#DIV/0!</v>
      </c>
      <c r="O283" s="48">
        <v>25000</v>
      </c>
    </row>
    <row r="284" spans="1:15" hidden="1" outlineLevel="2">
      <c r="A284" s="54" t="s">
        <v>176</v>
      </c>
      <c r="B284" s="59">
        <v>10000</v>
      </c>
      <c r="C284" s="60">
        <v>0</v>
      </c>
      <c r="D284" s="61">
        <v>0</v>
      </c>
      <c r="E284" s="60">
        <f t="shared" si="18"/>
        <v>0</v>
      </c>
      <c r="F284" s="76">
        <f t="shared" si="17"/>
        <v>0</v>
      </c>
      <c r="G284" s="60">
        <v>10000</v>
      </c>
      <c r="H284" s="60">
        <v>0</v>
      </c>
      <c r="I284" s="80">
        <f t="shared" si="14"/>
        <v>0</v>
      </c>
      <c r="J284" s="84">
        <f t="shared" si="15"/>
        <v>0</v>
      </c>
      <c r="K284" s="60">
        <v>0</v>
      </c>
      <c r="L284" s="61">
        <v>0</v>
      </c>
      <c r="M284" s="60">
        <v>0</v>
      </c>
      <c r="N284" s="80" t="e">
        <f t="shared" si="16"/>
        <v>#DIV/0!</v>
      </c>
      <c r="O284" s="44">
        <v>10000</v>
      </c>
    </row>
    <row r="285" spans="1:15" hidden="1" outlineLevel="2">
      <c r="A285" s="54" t="s">
        <v>176</v>
      </c>
      <c r="B285" s="59">
        <v>10500</v>
      </c>
      <c r="C285" s="60">
        <v>0</v>
      </c>
      <c r="D285" s="61">
        <v>9500</v>
      </c>
      <c r="E285" s="60">
        <f t="shared" si="18"/>
        <v>-9500</v>
      </c>
      <c r="F285" s="76">
        <f t="shared" si="17"/>
        <v>-0.90476190476190477</v>
      </c>
      <c r="G285" s="60">
        <v>1000</v>
      </c>
      <c r="H285" s="60">
        <v>0</v>
      </c>
      <c r="I285" s="80">
        <f t="shared" ref="I285:I348" si="19">H285/G285</f>
        <v>0</v>
      </c>
      <c r="J285" s="84">
        <f t="shared" ref="J285:J348" si="20">H285/$H$671</f>
        <v>0</v>
      </c>
      <c r="K285" s="60">
        <v>0</v>
      </c>
      <c r="L285" s="61">
        <v>0</v>
      </c>
      <c r="M285" s="60">
        <v>0</v>
      </c>
      <c r="N285" s="80" t="e">
        <f t="shared" ref="N285:N348" si="21">M285/K285</f>
        <v>#DIV/0!</v>
      </c>
      <c r="O285" s="44">
        <v>1000</v>
      </c>
    </row>
    <row r="286" spans="1:15" hidden="1" outlineLevel="2">
      <c r="A286" s="54" t="s">
        <v>176</v>
      </c>
      <c r="B286" s="59">
        <v>0</v>
      </c>
      <c r="C286" s="60">
        <v>30000</v>
      </c>
      <c r="D286" s="61">
        <v>0</v>
      </c>
      <c r="E286" s="60">
        <f t="shared" si="18"/>
        <v>30000</v>
      </c>
      <c r="F286" s="76" t="e">
        <f t="shared" si="17"/>
        <v>#DIV/0!</v>
      </c>
      <c r="G286" s="60">
        <v>30000</v>
      </c>
      <c r="H286" s="60">
        <v>0</v>
      </c>
      <c r="I286" s="80">
        <f t="shared" si="19"/>
        <v>0</v>
      </c>
      <c r="J286" s="84">
        <f t="shared" si="20"/>
        <v>0</v>
      </c>
      <c r="K286" s="60">
        <v>0</v>
      </c>
      <c r="L286" s="61">
        <v>0</v>
      </c>
      <c r="M286" s="60">
        <v>0</v>
      </c>
      <c r="N286" s="80" t="e">
        <f t="shared" si="21"/>
        <v>#DIV/0!</v>
      </c>
      <c r="O286" s="44">
        <v>0</v>
      </c>
    </row>
    <row r="287" spans="1:15" hidden="1" outlineLevel="2">
      <c r="A287" s="54" t="s">
        <v>176</v>
      </c>
      <c r="B287" s="59">
        <v>0</v>
      </c>
      <c r="C287" s="60">
        <v>10108</v>
      </c>
      <c r="D287" s="61">
        <v>0</v>
      </c>
      <c r="E287" s="60">
        <f t="shared" si="18"/>
        <v>10108</v>
      </c>
      <c r="F287" s="76" t="e">
        <f t="shared" si="17"/>
        <v>#DIV/0!</v>
      </c>
      <c r="G287" s="60">
        <v>10108</v>
      </c>
      <c r="H287" s="60">
        <v>0</v>
      </c>
      <c r="I287" s="80">
        <f t="shared" si="19"/>
        <v>0</v>
      </c>
      <c r="J287" s="84">
        <f t="shared" si="20"/>
        <v>0</v>
      </c>
      <c r="K287" s="60">
        <v>0</v>
      </c>
      <c r="L287" s="61">
        <v>0</v>
      </c>
      <c r="M287" s="60">
        <v>0</v>
      </c>
      <c r="N287" s="80" t="e">
        <f t="shared" si="21"/>
        <v>#DIV/0!</v>
      </c>
      <c r="O287" s="44">
        <v>10108</v>
      </c>
    </row>
    <row r="288" spans="1:15" hidden="1" outlineLevel="2">
      <c r="A288" s="54" t="s">
        <v>176</v>
      </c>
      <c r="B288" s="59">
        <v>0</v>
      </c>
      <c r="C288" s="60">
        <v>20000</v>
      </c>
      <c r="D288" s="61">
        <v>0</v>
      </c>
      <c r="E288" s="60">
        <f t="shared" si="18"/>
        <v>20000</v>
      </c>
      <c r="F288" s="76" t="e">
        <f t="shared" si="17"/>
        <v>#DIV/0!</v>
      </c>
      <c r="G288" s="60">
        <v>20000</v>
      </c>
      <c r="H288" s="60">
        <v>0</v>
      </c>
      <c r="I288" s="80">
        <f t="shared" si="19"/>
        <v>0</v>
      </c>
      <c r="J288" s="84">
        <f t="shared" si="20"/>
        <v>0</v>
      </c>
      <c r="K288" s="60">
        <v>0</v>
      </c>
      <c r="L288" s="61">
        <v>0</v>
      </c>
      <c r="M288" s="60">
        <v>0</v>
      </c>
      <c r="N288" s="80" t="e">
        <f t="shared" si="21"/>
        <v>#DIV/0!</v>
      </c>
      <c r="O288" s="44">
        <v>20000</v>
      </c>
    </row>
    <row r="289" spans="1:15" hidden="1" outlineLevel="2">
      <c r="A289" s="54" t="s">
        <v>176</v>
      </c>
      <c r="B289" s="56">
        <v>0</v>
      </c>
      <c r="C289" s="57">
        <v>260000</v>
      </c>
      <c r="D289" s="58">
        <v>150362.32999999999</v>
      </c>
      <c r="E289" s="60">
        <f t="shared" si="18"/>
        <v>109637.67</v>
      </c>
      <c r="F289" s="76" t="e">
        <f t="shared" si="17"/>
        <v>#DIV/0!</v>
      </c>
      <c r="G289" s="57">
        <v>109637.67</v>
      </c>
      <c r="H289" s="57">
        <v>106029.84</v>
      </c>
      <c r="I289" s="80">
        <f t="shared" si="19"/>
        <v>0.96709315329302414</v>
      </c>
      <c r="J289" s="84">
        <f t="shared" si="20"/>
        <v>5.7302433514890623E-4</v>
      </c>
      <c r="K289" s="57">
        <v>106029.84</v>
      </c>
      <c r="L289" s="58">
        <v>0</v>
      </c>
      <c r="M289" s="57">
        <v>106029.84</v>
      </c>
      <c r="N289" s="80">
        <f t="shared" si="21"/>
        <v>1</v>
      </c>
      <c r="O289" s="48">
        <v>3607.83</v>
      </c>
    </row>
    <row r="290" spans="1:15" hidden="1" outlineLevel="2">
      <c r="A290" s="54" t="s">
        <v>176</v>
      </c>
      <c r="B290" s="59">
        <v>141400</v>
      </c>
      <c r="C290" s="60">
        <v>150000</v>
      </c>
      <c r="D290" s="61">
        <v>121543.75</v>
      </c>
      <c r="E290" s="60">
        <f t="shared" si="18"/>
        <v>28456.25</v>
      </c>
      <c r="F290" s="76">
        <f t="shared" si="17"/>
        <v>0.20124646393210749</v>
      </c>
      <c r="G290" s="60">
        <v>169856.25</v>
      </c>
      <c r="H290" s="60">
        <v>139959.48000000001</v>
      </c>
      <c r="I290" s="80">
        <f t="shared" si="19"/>
        <v>0.82398781322441772</v>
      </c>
      <c r="J290" s="84">
        <f t="shared" si="20"/>
        <v>7.5639261527497012E-4</v>
      </c>
      <c r="K290" s="60">
        <v>138123.48000000001</v>
      </c>
      <c r="L290" s="61">
        <v>1836</v>
      </c>
      <c r="M290" s="60">
        <v>138123.48000000001</v>
      </c>
      <c r="N290" s="80">
        <f t="shared" si="21"/>
        <v>1</v>
      </c>
      <c r="O290" s="44">
        <v>29833.27</v>
      </c>
    </row>
    <row r="291" spans="1:15" hidden="1" outlineLevel="2">
      <c r="A291" s="54" t="s">
        <v>176</v>
      </c>
      <c r="B291" s="56">
        <v>200000</v>
      </c>
      <c r="C291" s="57">
        <v>350325.09</v>
      </c>
      <c r="D291" s="58">
        <v>168847.29</v>
      </c>
      <c r="E291" s="60">
        <f t="shared" si="18"/>
        <v>181477.8</v>
      </c>
      <c r="F291" s="76">
        <f t="shared" si="17"/>
        <v>0.90738899999999989</v>
      </c>
      <c r="G291" s="57">
        <v>381477.8</v>
      </c>
      <c r="H291" s="57">
        <v>346801.64</v>
      </c>
      <c r="I291" s="80">
        <f t="shared" si="19"/>
        <v>0.90910045093056535</v>
      </c>
      <c r="J291" s="84">
        <f t="shared" si="20"/>
        <v>1.8742438844531911E-3</v>
      </c>
      <c r="K291" s="57">
        <v>346801.64</v>
      </c>
      <c r="L291" s="58">
        <v>0</v>
      </c>
      <c r="M291" s="57">
        <v>346801.64</v>
      </c>
      <c r="N291" s="80">
        <f t="shared" si="21"/>
        <v>1</v>
      </c>
      <c r="O291" s="48">
        <v>20538.96</v>
      </c>
    </row>
    <row r="292" spans="1:15" hidden="1" outlineLevel="2">
      <c r="A292" s="54" t="s">
        <v>176</v>
      </c>
      <c r="B292" s="56">
        <v>0</v>
      </c>
      <c r="C292" s="57">
        <v>204000</v>
      </c>
      <c r="D292" s="58">
        <v>136123.92000000001</v>
      </c>
      <c r="E292" s="60">
        <f t="shared" si="18"/>
        <v>67876.08</v>
      </c>
      <c r="F292" s="76" t="e">
        <f t="shared" si="17"/>
        <v>#DIV/0!</v>
      </c>
      <c r="G292" s="57">
        <v>67876.08</v>
      </c>
      <c r="H292" s="57">
        <v>67351.48</v>
      </c>
      <c r="I292" s="80">
        <f t="shared" si="19"/>
        <v>0.99227120953360881</v>
      </c>
      <c r="J292" s="84">
        <f t="shared" si="20"/>
        <v>3.6399222189050602E-4</v>
      </c>
      <c r="K292" s="57">
        <v>67351.48</v>
      </c>
      <c r="L292" s="58">
        <v>0</v>
      </c>
      <c r="M292" s="57">
        <v>67351.48</v>
      </c>
      <c r="N292" s="80">
        <f t="shared" si="21"/>
        <v>1</v>
      </c>
      <c r="O292" s="48">
        <v>0</v>
      </c>
    </row>
    <row r="293" spans="1:15" hidden="1" outlineLevel="2">
      <c r="A293" s="54" t="s">
        <v>176</v>
      </c>
      <c r="B293" s="59">
        <v>0</v>
      </c>
      <c r="C293" s="60">
        <v>50000</v>
      </c>
      <c r="D293" s="61">
        <v>50000</v>
      </c>
      <c r="E293" s="60">
        <f t="shared" si="18"/>
        <v>0</v>
      </c>
      <c r="F293" s="76" t="e">
        <f t="shared" si="17"/>
        <v>#DIV/0!</v>
      </c>
      <c r="G293" s="60">
        <v>0</v>
      </c>
      <c r="H293" s="60">
        <v>0</v>
      </c>
      <c r="I293" s="80" t="e">
        <f t="shared" si="19"/>
        <v>#DIV/0!</v>
      </c>
      <c r="J293" s="84">
        <f t="shared" si="20"/>
        <v>0</v>
      </c>
      <c r="K293" s="60">
        <v>0</v>
      </c>
      <c r="L293" s="61">
        <v>0</v>
      </c>
      <c r="M293" s="60">
        <v>0</v>
      </c>
      <c r="N293" s="80" t="e">
        <f t="shared" si="21"/>
        <v>#DIV/0!</v>
      </c>
      <c r="O293" s="44">
        <v>0</v>
      </c>
    </row>
    <row r="294" spans="1:15" hidden="1" outlineLevel="2">
      <c r="A294" s="54" t="s">
        <v>176</v>
      </c>
      <c r="B294" s="56">
        <v>0</v>
      </c>
      <c r="C294" s="57">
        <v>42000</v>
      </c>
      <c r="D294" s="58">
        <v>31401</v>
      </c>
      <c r="E294" s="60">
        <f t="shared" si="18"/>
        <v>10599</v>
      </c>
      <c r="F294" s="76" t="e">
        <f t="shared" si="17"/>
        <v>#DIV/0!</v>
      </c>
      <c r="G294" s="57">
        <v>10599</v>
      </c>
      <c r="H294" s="57">
        <v>10599</v>
      </c>
      <c r="I294" s="80">
        <f t="shared" si="19"/>
        <v>1</v>
      </c>
      <c r="J294" s="84">
        <f t="shared" si="20"/>
        <v>5.7280902510493809E-5</v>
      </c>
      <c r="K294" s="57">
        <v>10599</v>
      </c>
      <c r="L294" s="58">
        <v>0</v>
      </c>
      <c r="M294" s="57">
        <v>10599</v>
      </c>
      <c r="N294" s="80">
        <f t="shared" si="21"/>
        <v>1</v>
      </c>
      <c r="O294" s="48">
        <v>0</v>
      </c>
    </row>
    <row r="295" spans="1:15" hidden="1" outlineLevel="2">
      <c r="A295" s="54" t="s">
        <v>176</v>
      </c>
      <c r="B295" s="59">
        <v>0</v>
      </c>
      <c r="C295" s="60">
        <v>373000</v>
      </c>
      <c r="D295" s="61">
        <v>312649.06</v>
      </c>
      <c r="E295" s="60">
        <f t="shared" si="18"/>
        <v>60350.94</v>
      </c>
      <c r="F295" s="76" t="e">
        <f t="shared" si="17"/>
        <v>#DIV/0!</v>
      </c>
      <c r="G295" s="60">
        <v>60350.94</v>
      </c>
      <c r="H295" s="60">
        <v>59591.61</v>
      </c>
      <c r="I295" s="80">
        <f t="shared" si="19"/>
        <v>0.98741809158233484</v>
      </c>
      <c r="J295" s="84">
        <f t="shared" si="20"/>
        <v>3.2205502432808454E-4</v>
      </c>
      <c r="K295" s="60">
        <v>59591.61</v>
      </c>
      <c r="L295" s="61">
        <v>0</v>
      </c>
      <c r="M295" s="60">
        <v>59591.61</v>
      </c>
      <c r="N295" s="80">
        <f t="shared" si="21"/>
        <v>1</v>
      </c>
      <c r="O295" s="44">
        <v>0</v>
      </c>
    </row>
    <row r="296" spans="1:15" hidden="1" outlineLevel="2">
      <c r="A296" s="54" t="s">
        <v>176</v>
      </c>
      <c r="B296" s="59">
        <v>0</v>
      </c>
      <c r="C296" s="60">
        <v>18700.5</v>
      </c>
      <c r="D296" s="61">
        <v>0</v>
      </c>
      <c r="E296" s="60">
        <f t="shared" si="18"/>
        <v>18700.5</v>
      </c>
      <c r="F296" s="76" t="e">
        <f t="shared" si="17"/>
        <v>#DIV/0!</v>
      </c>
      <c r="G296" s="60">
        <v>18700.5</v>
      </c>
      <c r="H296" s="60">
        <v>9490.0400000000009</v>
      </c>
      <c r="I296" s="80">
        <f t="shared" si="19"/>
        <v>0.50747520119782896</v>
      </c>
      <c r="J296" s="84">
        <f t="shared" si="20"/>
        <v>5.1287673937228674E-5</v>
      </c>
      <c r="K296" s="60">
        <v>9490.0400000000009</v>
      </c>
      <c r="L296" s="61">
        <v>0</v>
      </c>
      <c r="M296" s="60">
        <v>9490.0400000000009</v>
      </c>
      <c r="N296" s="80">
        <f t="shared" si="21"/>
        <v>1</v>
      </c>
      <c r="O296" s="44">
        <v>9210.4599999999991</v>
      </c>
    </row>
    <row r="297" spans="1:15" hidden="1" outlineLevel="2">
      <c r="A297" s="54" t="s">
        <v>176</v>
      </c>
      <c r="B297" s="56">
        <v>0</v>
      </c>
      <c r="C297" s="57">
        <v>42000</v>
      </c>
      <c r="D297" s="58">
        <v>2000</v>
      </c>
      <c r="E297" s="60">
        <f t="shared" si="18"/>
        <v>40000</v>
      </c>
      <c r="F297" s="76" t="e">
        <f t="shared" si="17"/>
        <v>#DIV/0!</v>
      </c>
      <c r="G297" s="57">
        <v>40000</v>
      </c>
      <c r="H297" s="57">
        <v>25874</v>
      </c>
      <c r="I297" s="80">
        <f t="shared" si="19"/>
        <v>0.64685000000000004</v>
      </c>
      <c r="J297" s="84">
        <f t="shared" si="20"/>
        <v>1.398326324706592E-4</v>
      </c>
      <c r="K297" s="57">
        <v>0</v>
      </c>
      <c r="L297" s="58">
        <v>25874</v>
      </c>
      <c r="M297" s="57">
        <v>0</v>
      </c>
      <c r="N297" s="80" t="e">
        <f t="shared" si="21"/>
        <v>#DIV/0!</v>
      </c>
      <c r="O297" s="48">
        <v>14126</v>
      </c>
    </row>
    <row r="298" spans="1:15" hidden="1" outlineLevel="2">
      <c r="A298" s="54" t="s">
        <v>176</v>
      </c>
      <c r="B298" s="59">
        <v>37532</v>
      </c>
      <c r="C298" s="60">
        <v>70000</v>
      </c>
      <c r="D298" s="61">
        <v>37037.699999999997</v>
      </c>
      <c r="E298" s="60">
        <f t="shared" si="18"/>
        <v>32962.300000000003</v>
      </c>
      <c r="F298" s="76">
        <f t="shared" si="17"/>
        <v>0.87824523073643834</v>
      </c>
      <c r="G298" s="60">
        <v>70494.3</v>
      </c>
      <c r="H298" s="60">
        <v>70494.3</v>
      </c>
      <c r="I298" s="80">
        <f t="shared" si="19"/>
        <v>1</v>
      </c>
      <c r="J298" s="84">
        <f t="shared" si="20"/>
        <v>3.8097717953066362E-4</v>
      </c>
      <c r="K298" s="60">
        <v>53689.99</v>
      </c>
      <c r="L298" s="61">
        <v>16804.310000000001</v>
      </c>
      <c r="M298" s="60">
        <v>21397.43</v>
      </c>
      <c r="N298" s="80">
        <f t="shared" si="21"/>
        <v>0.39853667322344444</v>
      </c>
      <c r="O298" s="44">
        <v>0</v>
      </c>
    </row>
    <row r="299" spans="1:15" hidden="1" outlineLevel="2">
      <c r="A299" s="54" t="s">
        <v>176</v>
      </c>
      <c r="B299" s="56">
        <v>54477</v>
      </c>
      <c r="C299" s="57">
        <v>100000</v>
      </c>
      <c r="D299" s="58">
        <v>61400</v>
      </c>
      <c r="E299" s="60">
        <f t="shared" si="18"/>
        <v>38600</v>
      </c>
      <c r="F299" s="76">
        <f t="shared" si="17"/>
        <v>0.70855590432659654</v>
      </c>
      <c r="G299" s="57">
        <v>93077</v>
      </c>
      <c r="H299" s="57">
        <v>91830.399999999994</v>
      </c>
      <c r="I299" s="80">
        <f t="shared" si="19"/>
        <v>0.98660678792827439</v>
      </c>
      <c r="J299" s="84">
        <f t="shared" si="20"/>
        <v>4.9628532785165116E-4</v>
      </c>
      <c r="K299" s="57">
        <v>28051.4</v>
      </c>
      <c r="L299" s="58">
        <v>63779</v>
      </c>
      <c r="M299" s="57">
        <v>28051.4</v>
      </c>
      <c r="N299" s="80">
        <f t="shared" si="21"/>
        <v>1</v>
      </c>
      <c r="O299" s="48">
        <v>1246.5999999999999</v>
      </c>
    </row>
    <row r="300" spans="1:15" hidden="1" outlineLevel="2">
      <c r="A300" s="54" t="s">
        <v>176</v>
      </c>
      <c r="B300" s="59">
        <v>200000</v>
      </c>
      <c r="C300" s="60">
        <v>100000</v>
      </c>
      <c r="D300" s="61">
        <v>300000</v>
      </c>
      <c r="E300" s="60">
        <f t="shared" si="18"/>
        <v>-200000</v>
      </c>
      <c r="F300" s="76">
        <f t="shared" si="17"/>
        <v>-1</v>
      </c>
      <c r="G300" s="60">
        <v>0</v>
      </c>
      <c r="H300" s="60">
        <v>0</v>
      </c>
      <c r="I300" s="80" t="e">
        <f t="shared" si="19"/>
        <v>#DIV/0!</v>
      </c>
      <c r="J300" s="84">
        <f t="shared" si="20"/>
        <v>0</v>
      </c>
      <c r="K300" s="60">
        <v>0</v>
      </c>
      <c r="L300" s="61">
        <v>0</v>
      </c>
      <c r="M300" s="60">
        <v>0</v>
      </c>
      <c r="N300" s="80" t="e">
        <f t="shared" si="21"/>
        <v>#DIV/0!</v>
      </c>
      <c r="O300" s="44">
        <v>0</v>
      </c>
    </row>
    <row r="301" spans="1:15" hidden="1" outlineLevel="2">
      <c r="A301" s="54" t="s">
        <v>176</v>
      </c>
      <c r="B301" s="59">
        <v>0</v>
      </c>
      <c r="C301" s="60">
        <v>549204.19999999995</v>
      </c>
      <c r="D301" s="61">
        <v>23698</v>
      </c>
      <c r="E301" s="60">
        <f t="shared" si="18"/>
        <v>525506.19999999995</v>
      </c>
      <c r="F301" s="76" t="e">
        <f t="shared" si="17"/>
        <v>#DIV/0!</v>
      </c>
      <c r="G301" s="60">
        <v>525506.19999999995</v>
      </c>
      <c r="H301" s="60">
        <v>456741.4</v>
      </c>
      <c r="I301" s="80">
        <f t="shared" si="19"/>
        <v>0.86914559714043349</v>
      </c>
      <c r="J301" s="84">
        <f t="shared" si="20"/>
        <v>2.4683988683749845E-3</v>
      </c>
      <c r="K301" s="60">
        <v>22667</v>
      </c>
      <c r="L301" s="61">
        <v>434074.4</v>
      </c>
      <c r="M301" s="60">
        <v>22667</v>
      </c>
      <c r="N301" s="80">
        <f t="shared" si="21"/>
        <v>1</v>
      </c>
      <c r="O301" s="44">
        <v>22491.4</v>
      </c>
    </row>
    <row r="302" spans="1:15" hidden="1" outlineLevel="2">
      <c r="A302" s="54" t="s">
        <v>176</v>
      </c>
      <c r="B302" s="56">
        <v>0</v>
      </c>
      <c r="C302" s="57">
        <v>20000</v>
      </c>
      <c r="D302" s="58">
        <v>0</v>
      </c>
      <c r="E302" s="60">
        <f t="shared" si="18"/>
        <v>20000</v>
      </c>
      <c r="F302" s="76" t="e">
        <f t="shared" si="17"/>
        <v>#DIV/0!</v>
      </c>
      <c r="G302" s="57">
        <v>20000</v>
      </c>
      <c r="H302" s="57">
        <v>13739.76</v>
      </c>
      <c r="I302" s="80">
        <f t="shared" si="19"/>
        <v>0.68698800000000004</v>
      </c>
      <c r="J302" s="84">
        <f t="shared" si="20"/>
        <v>7.4254727151389988E-5</v>
      </c>
      <c r="K302" s="57">
        <v>13739.76</v>
      </c>
      <c r="L302" s="58">
        <v>0</v>
      </c>
      <c r="M302" s="57">
        <v>11456.34</v>
      </c>
      <c r="N302" s="80">
        <f t="shared" si="21"/>
        <v>0.83380932418033504</v>
      </c>
      <c r="O302" s="48">
        <v>6260.24</v>
      </c>
    </row>
    <row r="303" spans="1:15" hidden="1" outlineLevel="2">
      <c r="A303" s="54" t="s">
        <v>176</v>
      </c>
      <c r="B303" s="56">
        <v>414258</v>
      </c>
      <c r="C303" s="57">
        <v>0</v>
      </c>
      <c r="D303" s="58">
        <v>360000</v>
      </c>
      <c r="E303" s="60">
        <f t="shared" si="18"/>
        <v>-360000</v>
      </c>
      <c r="F303" s="76">
        <f t="shared" si="17"/>
        <v>-0.86902365192705999</v>
      </c>
      <c r="G303" s="57">
        <v>54258</v>
      </c>
      <c r="H303" s="57">
        <v>0</v>
      </c>
      <c r="I303" s="80">
        <f t="shared" si="19"/>
        <v>0</v>
      </c>
      <c r="J303" s="84">
        <f t="shared" si="20"/>
        <v>0</v>
      </c>
      <c r="K303" s="57">
        <v>0</v>
      </c>
      <c r="L303" s="58">
        <v>0</v>
      </c>
      <c r="M303" s="57">
        <v>0</v>
      </c>
      <c r="N303" s="80" t="e">
        <f t="shared" si="21"/>
        <v>#DIV/0!</v>
      </c>
      <c r="O303" s="48">
        <v>54258</v>
      </c>
    </row>
    <row r="304" spans="1:15" hidden="1" outlineLevel="2">
      <c r="A304" s="54" t="s">
        <v>176</v>
      </c>
      <c r="B304" s="59">
        <v>0</v>
      </c>
      <c r="C304" s="60">
        <v>120000</v>
      </c>
      <c r="D304" s="61">
        <v>76650</v>
      </c>
      <c r="E304" s="60">
        <f t="shared" si="18"/>
        <v>43350</v>
      </c>
      <c r="F304" s="76" t="e">
        <f t="shared" si="17"/>
        <v>#DIV/0!</v>
      </c>
      <c r="G304" s="60">
        <v>43350</v>
      </c>
      <c r="H304" s="60">
        <v>0</v>
      </c>
      <c r="I304" s="80">
        <f t="shared" si="19"/>
        <v>0</v>
      </c>
      <c r="J304" s="84">
        <f t="shared" si="20"/>
        <v>0</v>
      </c>
      <c r="K304" s="60">
        <v>0</v>
      </c>
      <c r="L304" s="61">
        <v>0</v>
      </c>
      <c r="M304" s="60">
        <v>0</v>
      </c>
      <c r="N304" s="80" t="e">
        <f t="shared" si="21"/>
        <v>#DIV/0!</v>
      </c>
      <c r="O304" s="44">
        <v>15000</v>
      </c>
    </row>
    <row r="305" spans="1:15" hidden="1" outlineLevel="2">
      <c r="A305" s="54" t="s">
        <v>176</v>
      </c>
      <c r="B305" s="56">
        <v>0</v>
      </c>
      <c r="C305" s="57">
        <v>25000</v>
      </c>
      <c r="D305" s="58">
        <v>18933</v>
      </c>
      <c r="E305" s="60">
        <f t="shared" si="18"/>
        <v>6067</v>
      </c>
      <c r="F305" s="76" t="e">
        <f t="shared" si="17"/>
        <v>#DIV/0!</v>
      </c>
      <c r="G305" s="57">
        <v>6067</v>
      </c>
      <c r="H305" s="57">
        <v>6067</v>
      </c>
      <c r="I305" s="80">
        <f t="shared" si="19"/>
        <v>1</v>
      </c>
      <c r="J305" s="84">
        <f t="shared" si="20"/>
        <v>3.2788304135405789E-5</v>
      </c>
      <c r="K305" s="57">
        <v>6067</v>
      </c>
      <c r="L305" s="58">
        <v>0</v>
      </c>
      <c r="M305" s="57">
        <v>6067</v>
      </c>
      <c r="N305" s="80">
        <f t="shared" si="21"/>
        <v>1</v>
      </c>
      <c r="O305" s="48">
        <v>0</v>
      </c>
    </row>
    <row r="306" spans="1:15" hidden="1" outlineLevel="2">
      <c r="A306" s="54" t="s">
        <v>176</v>
      </c>
      <c r="B306" s="59">
        <v>931050</v>
      </c>
      <c r="C306" s="60">
        <v>55523</v>
      </c>
      <c r="D306" s="61">
        <v>848000</v>
      </c>
      <c r="E306" s="60">
        <f t="shared" si="18"/>
        <v>-792477</v>
      </c>
      <c r="F306" s="76">
        <f t="shared" si="17"/>
        <v>-0.85116481391976795</v>
      </c>
      <c r="G306" s="60">
        <v>138573</v>
      </c>
      <c r="H306" s="60">
        <v>118303.71</v>
      </c>
      <c r="I306" s="80">
        <f t="shared" si="19"/>
        <v>0.85372843194561721</v>
      </c>
      <c r="J306" s="84">
        <f t="shared" si="20"/>
        <v>6.3935685245209285E-4</v>
      </c>
      <c r="K306" s="60">
        <v>43783.5</v>
      </c>
      <c r="L306" s="61">
        <v>74520.210000000006</v>
      </c>
      <c r="M306" s="60">
        <v>43783.5</v>
      </c>
      <c r="N306" s="80">
        <f t="shared" si="21"/>
        <v>1</v>
      </c>
      <c r="O306" s="44">
        <v>3.29</v>
      </c>
    </row>
    <row r="307" spans="1:15" hidden="1" outlineLevel="2">
      <c r="A307" s="54" t="s">
        <v>176</v>
      </c>
      <c r="B307" s="56">
        <v>0</v>
      </c>
      <c r="C307" s="57">
        <v>19700</v>
      </c>
      <c r="D307" s="58">
        <v>0</v>
      </c>
      <c r="E307" s="60">
        <f t="shared" si="18"/>
        <v>19700</v>
      </c>
      <c r="F307" s="76" t="e">
        <f t="shared" si="17"/>
        <v>#DIV/0!</v>
      </c>
      <c r="G307" s="57">
        <v>19700</v>
      </c>
      <c r="H307" s="57">
        <v>0</v>
      </c>
      <c r="I307" s="80">
        <f t="shared" si="19"/>
        <v>0</v>
      </c>
      <c r="J307" s="84">
        <f t="shared" si="20"/>
        <v>0</v>
      </c>
      <c r="K307" s="57">
        <v>0</v>
      </c>
      <c r="L307" s="58">
        <v>0</v>
      </c>
      <c r="M307" s="57">
        <v>0</v>
      </c>
      <c r="N307" s="80" t="e">
        <f t="shared" si="21"/>
        <v>#DIV/0!</v>
      </c>
      <c r="O307" s="48">
        <v>19700</v>
      </c>
    </row>
    <row r="308" spans="1:15" outlineLevel="1" collapsed="1">
      <c r="A308" s="55" t="s">
        <v>153</v>
      </c>
      <c r="B308" s="56">
        <f>SUBTOTAL(9,B225:B307)</f>
        <v>6429783</v>
      </c>
      <c r="C308" s="57">
        <f>SUBTOTAL(9,C225:C307)</f>
        <v>7334530.1900000004</v>
      </c>
      <c r="D308" s="58">
        <f>SUBTOTAL(9,D225:D307)</f>
        <v>9439345.5099999979</v>
      </c>
      <c r="E308" s="60">
        <f>SUBTOTAL(9,E225:E307)</f>
        <v>-2104815.3200000012</v>
      </c>
      <c r="F308" s="76">
        <f t="shared" si="17"/>
        <v>-0.32735402112326362</v>
      </c>
      <c r="G308" s="57">
        <f>SUBTOTAL(9,G225:G307)</f>
        <v>4324967.68</v>
      </c>
      <c r="H308" s="57">
        <f>SUBTOTAL(9,H225:H307)</f>
        <v>3590143.8299999991</v>
      </c>
      <c r="I308" s="80">
        <f t="shared" si="19"/>
        <v>0.83009726213722812</v>
      </c>
      <c r="J308" s="84">
        <f t="shared" si="20"/>
        <v>1.9402460489185848E-2</v>
      </c>
      <c r="K308" s="57">
        <f>SUBTOTAL(9,K225:K307)</f>
        <v>2650049.19</v>
      </c>
      <c r="L308" s="58">
        <f>SUBTOTAL(9,L225:L307)</f>
        <v>940094.6399999999</v>
      </c>
      <c r="M308" s="57">
        <f>SUBTOTAL(9,M225:M307)</f>
        <v>2607969.5299999998</v>
      </c>
      <c r="N308" s="80">
        <f t="shared" si="21"/>
        <v>0.98412117776576058</v>
      </c>
      <c r="O308" s="48">
        <f>SUBTOTAL(9,O225:O307)</f>
        <v>430147.19999999995</v>
      </c>
    </row>
    <row r="309" spans="1:15" hidden="1" outlineLevel="2">
      <c r="A309" s="54" t="s">
        <v>177</v>
      </c>
      <c r="B309" s="56">
        <v>0</v>
      </c>
      <c r="C309" s="57">
        <v>302000</v>
      </c>
      <c r="D309" s="58">
        <v>302000</v>
      </c>
      <c r="E309" s="60">
        <f t="shared" si="18"/>
        <v>0</v>
      </c>
      <c r="F309" s="76" t="e">
        <f t="shared" si="17"/>
        <v>#DIV/0!</v>
      </c>
      <c r="G309" s="57">
        <v>0</v>
      </c>
      <c r="H309" s="57">
        <v>0</v>
      </c>
      <c r="I309" s="80" t="e">
        <f t="shared" si="19"/>
        <v>#DIV/0!</v>
      </c>
      <c r="J309" s="84">
        <f t="shared" si="20"/>
        <v>0</v>
      </c>
      <c r="K309" s="57">
        <v>0</v>
      </c>
      <c r="L309" s="58">
        <v>0</v>
      </c>
      <c r="M309" s="57">
        <v>0</v>
      </c>
      <c r="N309" s="80" t="e">
        <f t="shared" si="21"/>
        <v>#DIV/0!</v>
      </c>
      <c r="O309" s="48">
        <v>0</v>
      </c>
    </row>
    <row r="310" spans="1:15" hidden="1" outlineLevel="2">
      <c r="A310" s="54" t="s">
        <v>177</v>
      </c>
      <c r="B310" s="56">
        <v>0</v>
      </c>
      <c r="C310" s="57">
        <v>882213.31</v>
      </c>
      <c r="D310" s="58">
        <v>0</v>
      </c>
      <c r="E310" s="60">
        <f t="shared" si="18"/>
        <v>882213.31</v>
      </c>
      <c r="F310" s="76" t="e">
        <f t="shared" si="17"/>
        <v>#DIV/0!</v>
      </c>
      <c r="G310" s="57">
        <v>882213.31</v>
      </c>
      <c r="H310" s="57">
        <v>828934.11</v>
      </c>
      <c r="I310" s="80">
        <f t="shared" si="19"/>
        <v>0.93960734961026593</v>
      </c>
      <c r="J310" s="84">
        <f t="shared" si="20"/>
        <v>4.4798654535836355E-3</v>
      </c>
      <c r="K310" s="57">
        <v>813557.59</v>
      </c>
      <c r="L310" s="58">
        <v>15376.52</v>
      </c>
      <c r="M310" s="57">
        <v>807057.59</v>
      </c>
      <c r="N310" s="80">
        <f t="shared" si="21"/>
        <v>0.99201039965714044</v>
      </c>
      <c r="O310" s="48">
        <v>52979.199999999997</v>
      </c>
    </row>
    <row r="311" spans="1:15" hidden="1" outlineLevel="2">
      <c r="A311" s="54" t="s">
        <v>177</v>
      </c>
      <c r="B311" s="59">
        <v>0</v>
      </c>
      <c r="C311" s="60">
        <v>10017.11</v>
      </c>
      <c r="D311" s="61">
        <v>1195.26</v>
      </c>
      <c r="E311" s="60">
        <f t="shared" si="18"/>
        <v>8821.85</v>
      </c>
      <c r="F311" s="76" t="e">
        <f t="shared" si="17"/>
        <v>#DIV/0!</v>
      </c>
      <c r="G311" s="60">
        <v>8821.85</v>
      </c>
      <c r="H311" s="60">
        <v>8821.85</v>
      </c>
      <c r="I311" s="80">
        <f t="shared" si="19"/>
        <v>1</v>
      </c>
      <c r="J311" s="84">
        <f t="shared" si="20"/>
        <v>4.7676528900103769E-5</v>
      </c>
      <c r="K311" s="60">
        <v>8821.85</v>
      </c>
      <c r="L311" s="61">
        <v>0</v>
      </c>
      <c r="M311" s="60">
        <v>8821.85</v>
      </c>
      <c r="N311" s="80">
        <f t="shared" si="21"/>
        <v>1</v>
      </c>
      <c r="O311" s="44">
        <v>0</v>
      </c>
    </row>
    <row r="312" spans="1:15" hidden="1" outlineLevel="2">
      <c r="A312" s="54" t="s">
        <v>177</v>
      </c>
      <c r="B312" s="56">
        <v>0</v>
      </c>
      <c r="C312" s="57">
        <v>1000</v>
      </c>
      <c r="D312" s="58">
        <v>1000</v>
      </c>
      <c r="E312" s="60">
        <f t="shared" si="18"/>
        <v>0</v>
      </c>
      <c r="F312" s="76" t="e">
        <f t="shared" si="17"/>
        <v>#DIV/0!</v>
      </c>
      <c r="G312" s="57">
        <v>0</v>
      </c>
      <c r="H312" s="57">
        <v>0</v>
      </c>
      <c r="I312" s="80" t="e">
        <f t="shared" si="19"/>
        <v>#DIV/0!</v>
      </c>
      <c r="J312" s="84">
        <f t="shared" si="20"/>
        <v>0</v>
      </c>
      <c r="K312" s="57">
        <v>0</v>
      </c>
      <c r="L312" s="58">
        <v>0</v>
      </c>
      <c r="M312" s="57">
        <v>0</v>
      </c>
      <c r="N312" s="80" t="e">
        <f t="shared" si="21"/>
        <v>#DIV/0!</v>
      </c>
      <c r="O312" s="48">
        <v>0</v>
      </c>
    </row>
    <row r="313" spans="1:15" hidden="1" outlineLevel="2">
      <c r="A313" s="54" t="s">
        <v>177</v>
      </c>
      <c r="B313" s="56">
        <v>0</v>
      </c>
      <c r="C313" s="57">
        <v>62000</v>
      </c>
      <c r="D313" s="58">
        <v>0.56999999999999995</v>
      </c>
      <c r="E313" s="60">
        <f t="shared" si="18"/>
        <v>61999.43</v>
      </c>
      <c r="F313" s="76" t="e">
        <f t="shared" si="17"/>
        <v>#DIV/0!</v>
      </c>
      <c r="G313" s="57">
        <v>61999.43</v>
      </c>
      <c r="H313" s="57">
        <v>61999.43</v>
      </c>
      <c r="I313" s="80">
        <f t="shared" si="19"/>
        <v>1</v>
      </c>
      <c r="J313" s="84">
        <f t="shared" si="20"/>
        <v>3.350677710667219E-4</v>
      </c>
      <c r="K313" s="57">
        <v>46865.01</v>
      </c>
      <c r="L313" s="58">
        <v>15134.42</v>
      </c>
      <c r="M313" s="57">
        <v>46865.01</v>
      </c>
      <c r="N313" s="80">
        <f t="shared" si="21"/>
        <v>1</v>
      </c>
      <c r="O313" s="48">
        <v>0</v>
      </c>
    </row>
    <row r="314" spans="1:15" hidden="1" outlineLevel="2">
      <c r="A314" s="54" t="s">
        <v>177</v>
      </c>
      <c r="B314" s="59">
        <v>115000</v>
      </c>
      <c r="C314" s="60">
        <v>0</v>
      </c>
      <c r="D314" s="61">
        <v>115000</v>
      </c>
      <c r="E314" s="60">
        <f t="shared" si="18"/>
        <v>-115000</v>
      </c>
      <c r="F314" s="76">
        <f t="shared" si="17"/>
        <v>-1</v>
      </c>
      <c r="G314" s="60">
        <v>0</v>
      </c>
      <c r="H314" s="60">
        <v>0</v>
      </c>
      <c r="I314" s="80" t="e">
        <f t="shared" si="19"/>
        <v>#DIV/0!</v>
      </c>
      <c r="J314" s="84">
        <f t="shared" si="20"/>
        <v>0</v>
      </c>
      <c r="K314" s="60">
        <v>0</v>
      </c>
      <c r="L314" s="61">
        <v>0</v>
      </c>
      <c r="M314" s="60">
        <v>0</v>
      </c>
      <c r="N314" s="80" t="e">
        <f t="shared" si="21"/>
        <v>#DIV/0!</v>
      </c>
      <c r="O314" s="44">
        <v>0</v>
      </c>
    </row>
    <row r="315" spans="1:15" hidden="1" outlineLevel="2">
      <c r="A315" s="54" t="s">
        <v>177</v>
      </c>
      <c r="B315" s="56">
        <v>0</v>
      </c>
      <c r="C315" s="57">
        <v>25000</v>
      </c>
      <c r="D315" s="58">
        <v>19820</v>
      </c>
      <c r="E315" s="60">
        <f t="shared" si="18"/>
        <v>5180</v>
      </c>
      <c r="F315" s="76" t="e">
        <f t="shared" si="17"/>
        <v>#DIV/0!</v>
      </c>
      <c r="G315" s="57">
        <v>5180</v>
      </c>
      <c r="H315" s="57">
        <v>5180</v>
      </c>
      <c r="I315" s="80">
        <f t="shared" si="19"/>
        <v>1</v>
      </c>
      <c r="J315" s="84">
        <f t="shared" si="20"/>
        <v>2.7994629210714022E-5</v>
      </c>
      <c r="K315" s="57">
        <v>5180</v>
      </c>
      <c r="L315" s="58">
        <v>0</v>
      </c>
      <c r="M315" s="57">
        <v>5180</v>
      </c>
      <c r="N315" s="80">
        <f t="shared" si="21"/>
        <v>1</v>
      </c>
      <c r="O315" s="48">
        <v>0</v>
      </c>
    </row>
    <row r="316" spans="1:15" hidden="1" outlineLevel="2">
      <c r="A316" s="54" t="s">
        <v>177</v>
      </c>
      <c r="B316" s="59">
        <v>1350700</v>
      </c>
      <c r="C316" s="60">
        <v>115000</v>
      </c>
      <c r="D316" s="61">
        <v>169297</v>
      </c>
      <c r="E316" s="60">
        <f t="shared" si="18"/>
        <v>-54297</v>
      </c>
      <c r="F316" s="76">
        <f t="shared" si="17"/>
        <v>-4.0199155993188719E-2</v>
      </c>
      <c r="G316" s="60">
        <v>1296403</v>
      </c>
      <c r="H316" s="60">
        <v>1273704.6499999999</v>
      </c>
      <c r="I316" s="80">
        <f t="shared" si="19"/>
        <v>0.98249128550304177</v>
      </c>
      <c r="J316" s="84">
        <f t="shared" si="20"/>
        <v>6.8835693823768879E-3</v>
      </c>
      <c r="K316" s="60">
        <v>995784.53</v>
      </c>
      <c r="L316" s="61">
        <v>277920.12</v>
      </c>
      <c r="M316" s="60">
        <v>817641.23</v>
      </c>
      <c r="N316" s="80">
        <f t="shared" si="21"/>
        <v>0.82110256322218622</v>
      </c>
      <c r="O316" s="44">
        <v>22698.35</v>
      </c>
    </row>
    <row r="317" spans="1:15" hidden="1" outlineLevel="2">
      <c r="A317" s="54" t="s">
        <v>177</v>
      </c>
      <c r="B317" s="59">
        <v>0</v>
      </c>
      <c r="C317" s="60">
        <v>246000</v>
      </c>
      <c r="D317" s="61">
        <v>81420.58</v>
      </c>
      <c r="E317" s="60">
        <f t="shared" si="18"/>
        <v>164579.42000000001</v>
      </c>
      <c r="F317" s="76" t="e">
        <f t="shared" si="17"/>
        <v>#DIV/0!</v>
      </c>
      <c r="G317" s="60">
        <v>164579.42000000001</v>
      </c>
      <c r="H317" s="60">
        <v>164579.42000000001</v>
      </c>
      <c r="I317" s="80">
        <f t="shared" si="19"/>
        <v>1</v>
      </c>
      <c r="J317" s="84">
        <f t="shared" si="20"/>
        <v>8.8944784529234981E-4</v>
      </c>
      <c r="K317" s="60">
        <v>164579.42000000001</v>
      </c>
      <c r="L317" s="61">
        <v>0</v>
      </c>
      <c r="M317" s="60">
        <v>164579.42000000001</v>
      </c>
      <c r="N317" s="80">
        <f t="shared" si="21"/>
        <v>1</v>
      </c>
      <c r="O317" s="44">
        <v>0</v>
      </c>
    </row>
    <row r="318" spans="1:15" hidden="1" outlineLevel="2">
      <c r="A318" s="54" t="s">
        <v>177</v>
      </c>
      <c r="B318" s="59">
        <v>0</v>
      </c>
      <c r="C318" s="60">
        <v>193000</v>
      </c>
      <c r="D318" s="61">
        <v>43520.36</v>
      </c>
      <c r="E318" s="60">
        <f t="shared" si="18"/>
        <v>149479.64000000001</v>
      </c>
      <c r="F318" s="76" t="e">
        <f t="shared" si="17"/>
        <v>#DIV/0!</v>
      </c>
      <c r="G318" s="60">
        <v>149479.64000000001</v>
      </c>
      <c r="H318" s="60">
        <v>149479.64000000001</v>
      </c>
      <c r="I318" s="80">
        <f t="shared" si="19"/>
        <v>1</v>
      </c>
      <c r="J318" s="84">
        <f t="shared" si="20"/>
        <v>8.0784306879363261E-4</v>
      </c>
      <c r="K318" s="60">
        <v>149479.64000000001</v>
      </c>
      <c r="L318" s="61">
        <v>0</v>
      </c>
      <c r="M318" s="60">
        <v>149479.64000000001</v>
      </c>
      <c r="N318" s="80">
        <f t="shared" si="21"/>
        <v>1</v>
      </c>
      <c r="O318" s="44">
        <v>0</v>
      </c>
    </row>
    <row r="319" spans="1:15" hidden="1" outlineLevel="2">
      <c r="A319" s="54" t="s">
        <v>177</v>
      </c>
      <c r="B319" s="56">
        <v>604810</v>
      </c>
      <c r="C319" s="57">
        <v>600000</v>
      </c>
      <c r="D319" s="58">
        <v>110491</v>
      </c>
      <c r="E319" s="60">
        <f t="shared" si="18"/>
        <v>489509</v>
      </c>
      <c r="F319" s="76">
        <f t="shared" si="17"/>
        <v>0.80935996428630474</v>
      </c>
      <c r="G319" s="57">
        <v>1094319</v>
      </c>
      <c r="H319" s="57">
        <v>351865.1</v>
      </c>
      <c r="I319" s="80">
        <f t="shared" si="19"/>
        <v>0.32153796105157634</v>
      </c>
      <c r="J319" s="84">
        <f t="shared" si="20"/>
        <v>1.9016086885503495E-3</v>
      </c>
      <c r="K319" s="57">
        <v>248032.78</v>
      </c>
      <c r="L319" s="58">
        <v>103832.32000000001</v>
      </c>
      <c r="M319" s="57">
        <v>163603.28</v>
      </c>
      <c r="N319" s="80">
        <f t="shared" si="21"/>
        <v>0.65960346047808682</v>
      </c>
      <c r="O319" s="48">
        <v>352759.9</v>
      </c>
    </row>
    <row r="320" spans="1:15" hidden="1" outlineLevel="2">
      <c r="A320" s="54" t="s">
        <v>177</v>
      </c>
      <c r="B320" s="59">
        <v>0</v>
      </c>
      <c r="C320" s="60">
        <v>249498.66</v>
      </c>
      <c r="D320" s="61">
        <v>0</v>
      </c>
      <c r="E320" s="60">
        <f t="shared" si="18"/>
        <v>249498.66</v>
      </c>
      <c r="F320" s="76" t="e">
        <f t="shared" si="17"/>
        <v>#DIV/0!</v>
      </c>
      <c r="G320" s="60">
        <v>249498.66</v>
      </c>
      <c r="H320" s="60">
        <v>249498.48</v>
      </c>
      <c r="I320" s="80">
        <f t="shared" si="19"/>
        <v>0.99999927855323956</v>
      </c>
      <c r="J320" s="84">
        <f t="shared" si="20"/>
        <v>1.3483817444472489E-3</v>
      </c>
      <c r="K320" s="60">
        <v>249480</v>
      </c>
      <c r="L320" s="61">
        <v>18.48</v>
      </c>
      <c r="M320" s="60">
        <v>249480</v>
      </c>
      <c r="N320" s="80">
        <f t="shared" si="21"/>
        <v>1</v>
      </c>
      <c r="O320" s="44">
        <v>0.18</v>
      </c>
    </row>
    <row r="321" spans="1:15" hidden="1" outlineLevel="2">
      <c r="A321" s="54" t="s">
        <v>177</v>
      </c>
      <c r="B321" s="59">
        <v>0</v>
      </c>
      <c r="C321" s="60">
        <v>100000</v>
      </c>
      <c r="D321" s="61">
        <v>100000</v>
      </c>
      <c r="E321" s="60">
        <f t="shared" si="18"/>
        <v>0</v>
      </c>
      <c r="F321" s="76" t="e">
        <f t="shared" si="17"/>
        <v>#DIV/0!</v>
      </c>
      <c r="G321" s="60">
        <v>0</v>
      </c>
      <c r="H321" s="60">
        <v>0</v>
      </c>
      <c r="I321" s="80" t="e">
        <f t="shared" si="19"/>
        <v>#DIV/0!</v>
      </c>
      <c r="J321" s="84">
        <f t="shared" si="20"/>
        <v>0</v>
      </c>
      <c r="K321" s="60">
        <v>0</v>
      </c>
      <c r="L321" s="61">
        <v>0</v>
      </c>
      <c r="M321" s="60">
        <v>0</v>
      </c>
      <c r="N321" s="80" t="e">
        <f t="shared" si="21"/>
        <v>#DIV/0!</v>
      </c>
      <c r="O321" s="44">
        <v>0</v>
      </c>
    </row>
    <row r="322" spans="1:15" hidden="1" outlineLevel="2">
      <c r="A322" s="54" t="s">
        <v>177</v>
      </c>
      <c r="B322" s="59">
        <v>0</v>
      </c>
      <c r="C322" s="60">
        <v>73480</v>
      </c>
      <c r="D322" s="61">
        <v>0</v>
      </c>
      <c r="E322" s="60">
        <f t="shared" si="18"/>
        <v>73480</v>
      </c>
      <c r="F322" s="76" t="e">
        <f t="shared" si="17"/>
        <v>#DIV/0!</v>
      </c>
      <c r="G322" s="60">
        <v>73480</v>
      </c>
      <c r="H322" s="60">
        <v>0</v>
      </c>
      <c r="I322" s="80">
        <f t="shared" si="19"/>
        <v>0</v>
      </c>
      <c r="J322" s="84">
        <f t="shared" si="20"/>
        <v>0</v>
      </c>
      <c r="K322" s="60">
        <v>0</v>
      </c>
      <c r="L322" s="61">
        <v>0</v>
      </c>
      <c r="M322" s="60">
        <v>0</v>
      </c>
      <c r="N322" s="80" t="e">
        <f t="shared" si="21"/>
        <v>#DIV/0!</v>
      </c>
      <c r="O322" s="44">
        <v>73480</v>
      </c>
    </row>
    <row r="323" spans="1:15" outlineLevel="1" collapsed="1">
      <c r="A323" s="55" t="s">
        <v>154</v>
      </c>
      <c r="B323" s="59">
        <f>SUBTOTAL(9,B309:B322)</f>
        <v>2070510</v>
      </c>
      <c r="C323" s="60">
        <f>SUBTOTAL(9,C309:C322)</f>
        <v>2859209.08</v>
      </c>
      <c r="D323" s="61">
        <f>SUBTOTAL(9,D309:D322)</f>
        <v>943744.77</v>
      </c>
      <c r="E323" s="60">
        <f>SUBTOTAL(9,E309:E322)</f>
        <v>1915464.31</v>
      </c>
      <c r="F323" s="76">
        <f t="shared" si="17"/>
        <v>0.92511714988094729</v>
      </c>
      <c r="G323" s="60">
        <f>SUBTOTAL(9,G309:G322)</f>
        <v>3985974.31</v>
      </c>
      <c r="H323" s="60">
        <f>SUBTOTAL(9,H309:H322)</f>
        <v>3094062.68</v>
      </c>
      <c r="I323" s="80">
        <f t="shared" si="19"/>
        <v>0.77623748658831671</v>
      </c>
      <c r="J323" s="84">
        <f t="shared" si="20"/>
        <v>1.6721455112221645E-2</v>
      </c>
      <c r="K323" s="60">
        <f>SUBTOTAL(9,K309:K322)</f>
        <v>2681780.8199999998</v>
      </c>
      <c r="L323" s="61">
        <f>SUBTOTAL(9,L309:L322)</f>
        <v>412281.86</v>
      </c>
      <c r="M323" s="60">
        <f>SUBTOTAL(9,M309:M322)</f>
        <v>2412708.0199999996</v>
      </c>
      <c r="N323" s="80">
        <f t="shared" si="21"/>
        <v>0.8996663716910317</v>
      </c>
      <c r="O323" s="44">
        <f>SUBTOTAL(9,O309:O322)</f>
        <v>501917.63</v>
      </c>
    </row>
    <row r="324" spans="1:15" hidden="1" outlineLevel="2">
      <c r="A324" s="40" t="s">
        <v>178</v>
      </c>
      <c r="B324" s="59">
        <v>0</v>
      </c>
      <c r="C324" s="60">
        <v>0</v>
      </c>
      <c r="D324" s="61">
        <v>0</v>
      </c>
      <c r="E324" s="60">
        <f t="shared" si="18"/>
        <v>0</v>
      </c>
      <c r="F324" s="76" t="e">
        <f t="shared" si="17"/>
        <v>#DIV/0!</v>
      </c>
      <c r="G324" s="60">
        <v>0</v>
      </c>
      <c r="H324" s="60">
        <v>0</v>
      </c>
      <c r="I324" s="80" t="e">
        <f t="shared" si="19"/>
        <v>#DIV/0!</v>
      </c>
      <c r="J324" s="84">
        <f t="shared" si="20"/>
        <v>0</v>
      </c>
      <c r="K324" s="60">
        <v>0</v>
      </c>
      <c r="L324" s="61">
        <v>0</v>
      </c>
      <c r="M324" s="60">
        <v>0</v>
      </c>
      <c r="N324" s="80" t="e">
        <f t="shared" si="21"/>
        <v>#DIV/0!</v>
      </c>
      <c r="O324" s="44">
        <v>0</v>
      </c>
    </row>
    <row r="325" spans="1:15" hidden="1" outlineLevel="2">
      <c r="A325" s="40" t="s">
        <v>178</v>
      </c>
      <c r="B325" s="59">
        <v>10000</v>
      </c>
      <c r="C325" s="60">
        <v>0</v>
      </c>
      <c r="D325" s="61">
        <v>10000</v>
      </c>
      <c r="E325" s="60">
        <f t="shared" si="18"/>
        <v>-10000</v>
      </c>
      <c r="F325" s="76">
        <f t="shared" si="17"/>
        <v>-1</v>
      </c>
      <c r="G325" s="60">
        <v>0</v>
      </c>
      <c r="H325" s="60">
        <v>0</v>
      </c>
      <c r="I325" s="80" t="e">
        <f t="shared" si="19"/>
        <v>#DIV/0!</v>
      </c>
      <c r="J325" s="84">
        <f t="shared" si="20"/>
        <v>0</v>
      </c>
      <c r="K325" s="60">
        <v>0</v>
      </c>
      <c r="L325" s="61">
        <v>0</v>
      </c>
      <c r="M325" s="60">
        <v>0</v>
      </c>
      <c r="N325" s="80" t="e">
        <f t="shared" si="21"/>
        <v>#DIV/0!</v>
      </c>
      <c r="O325" s="44">
        <v>0</v>
      </c>
    </row>
    <row r="326" spans="1:15" hidden="1" outlineLevel="2">
      <c r="A326" s="40" t="s">
        <v>178</v>
      </c>
      <c r="B326" s="59">
        <v>0</v>
      </c>
      <c r="C326" s="60">
        <v>540000</v>
      </c>
      <c r="D326" s="61">
        <v>540000</v>
      </c>
      <c r="E326" s="60">
        <f t="shared" si="18"/>
        <v>0</v>
      </c>
      <c r="F326" s="76" t="e">
        <f t="shared" si="17"/>
        <v>#DIV/0!</v>
      </c>
      <c r="G326" s="60">
        <v>0</v>
      </c>
      <c r="H326" s="60">
        <v>0</v>
      </c>
      <c r="I326" s="80" t="e">
        <f t="shared" si="19"/>
        <v>#DIV/0!</v>
      </c>
      <c r="J326" s="84">
        <f t="shared" si="20"/>
        <v>0</v>
      </c>
      <c r="K326" s="60">
        <v>0</v>
      </c>
      <c r="L326" s="61">
        <v>0</v>
      </c>
      <c r="M326" s="60">
        <v>0</v>
      </c>
      <c r="N326" s="80" t="e">
        <f t="shared" si="21"/>
        <v>#DIV/0!</v>
      </c>
      <c r="O326" s="44">
        <v>0</v>
      </c>
    </row>
    <row r="327" spans="1:15" hidden="1" outlineLevel="2">
      <c r="A327" s="40" t="s">
        <v>178</v>
      </c>
      <c r="B327" s="56">
        <v>0</v>
      </c>
      <c r="C327" s="57">
        <v>44500</v>
      </c>
      <c r="D327" s="58">
        <v>44500</v>
      </c>
      <c r="E327" s="60">
        <f t="shared" si="18"/>
        <v>0</v>
      </c>
      <c r="F327" s="76" t="e">
        <f t="shared" ref="F327:F390" si="22">E327/B327</f>
        <v>#DIV/0!</v>
      </c>
      <c r="G327" s="57">
        <v>0</v>
      </c>
      <c r="H327" s="57">
        <v>0</v>
      </c>
      <c r="I327" s="80" t="e">
        <f t="shared" si="19"/>
        <v>#DIV/0!</v>
      </c>
      <c r="J327" s="84">
        <f t="shared" si="20"/>
        <v>0</v>
      </c>
      <c r="K327" s="57">
        <v>0</v>
      </c>
      <c r="L327" s="58">
        <v>0</v>
      </c>
      <c r="M327" s="57">
        <v>0</v>
      </c>
      <c r="N327" s="80" t="e">
        <f t="shared" si="21"/>
        <v>#DIV/0!</v>
      </c>
      <c r="O327" s="48">
        <v>0</v>
      </c>
    </row>
    <row r="328" spans="1:15" hidden="1" outlineLevel="2">
      <c r="A328" s="40" t="s">
        <v>178</v>
      </c>
      <c r="B328" s="59">
        <v>0</v>
      </c>
      <c r="C328" s="60">
        <v>44500</v>
      </c>
      <c r="D328" s="61">
        <v>316.98</v>
      </c>
      <c r="E328" s="60">
        <f t="shared" si="18"/>
        <v>44183.02</v>
      </c>
      <c r="F328" s="76" t="e">
        <f t="shared" si="22"/>
        <v>#DIV/0!</v>
      </c>
      <c r="G328" s="60">
        <v>44183.02</v>
      </c>
      <c r="H328" s="60">
        <v>44183.02</v>
      </c>
      <c r="I328" s="80">
        <f t="shared" si="19"/>
        <v>1</v>
      </c>
      <c r="J328" s="84">
        <f t="shared" si="20"/>
        <v>2.3878132477018568E-4</v>
      </c>
      <c r="K328" s="60">
        <v>44183.02</v>
      </c>
      <c r="L328" s="61">
        <v>0</v>
      </c>
      <c r="M328" s="60">
        <v>0</v>
      </c>
      <c r="N328" s="80">
        <f t="shared" si="21"/>
        <v>0</v>
      </c>
      <c r="O328" s="44">
        <v>0</v>
      </c>
    </row>
    <row r="329" spans="1:15" hidden="1" outlineLevel="2">
      <c r="A329" s="40" t="s">
        <v>178</v>
      </c>
      <c r="B329" s="56">
        <v>0</v>
      </c>
      <c r="C329" s="57">
        <v>80000</v>
      </c>
      <c r="D329" s="58">
        <v>80000</v>
      </c>
      <c r="E329" s="60">
        <f t="shared" si="18"/>
        <v>0</v>
      </c>
      <c r="F329" s="76" t="e">
        <f t="shared" si="22"/>
        <v>#DIV/0!</v>
      </c>
      <c r="G329" s="57">
        <v>0</v>
      </c>
      <c r="H329" s="57">
        <v>0</v>
      </c>
      <c r="I329" s="80" t="e">
        <f t="shared" si="19"/>
        <v>#DIV/0!</v>
      </c>
      <c r="J329" s="84">
        <f t="shared" si="20"/>
        <v>0</v>
      </c>
      <c r="K329" s="57">
        <v>0</v>
      </c>
      <c r="L329" s="58">
        <v>0</v>
      </c>
      <c r="M329" s="57">
        <v>0</v>
      </c>
      <c r="N329" s="80" t="e">
        <f t="shared" si="21"/>
        <v>#DIV/0!</v>
      </c>
      <c r="O329" s="48">
        <v>0</v>
      </c>
    </row>
    <row r="330" spans="1:15" hidden="1" outlineLevel="2">
      <c r="A330" s="40" t="s">
        <v>178</v>
      </c>
      <c r="B330" s="59">
        <v>0</v>
      </c>
      <c r="C330" s="60">
        <v>202272.48</v>
      </c>
      <c r="D330" s="61">
        <v>104970.21</v>
      </c>
      <c r="E330" s="60">
        <f t="shared" si="18"/>
        <v>97302.27</v>
      </c>
      <c r="F330" s="76" t="e">
        <f t="shared" si="22"/>
        <v>#DIV/0!</v>
      </c>
      <c r="G330" s="60">
        <v>97302.27</v>
      </c>
      <c r="H330" s="60">
        <v>97302.27</v>
      </c>
      <c r="I330" s="80">
        <f t="shared" si="19"/>
        <v>1</v>
      </c>
      <c r="J330" s="84">
        <f t="shared" si="20"/>
        <v>5.2585733011791176E-4</v>
      </c>
      <c r="K330" s="60">
        <v>75029.789999999994</v>
      </c>
      <c r="L330" s="61">
        <v>22272.48</v>
      </c>
      <c r="M330" s="60">
        <v>75029.789999999994</v>
      </c>
      <c r="N330" s="80">
        <f t="shared" si="21"/>
        <v>1</v>
      </c>
      <c r="O330" s="44">
        <v>0</v>
      </c>
    </row>
    <row r="331" spans="1:15" hidden="1" outlineLevel="2">
      <c r="A331" s="40" t="s">
        <v>178</v>
      </c>
      <c r="B331" s="59">
        <v>0</v>
      </c>
      <c r="C331" s="60">
        <v>706815.52</v>
      </c>
      <c r="D331" s="61">
        <v>229364.93</v>
      </c>
      <c r="E331" s="60">
        <f t="shared" si="18"/>
        <v>477450.59</v>
      </c>
      <c r="F331" s="76" t="e">
        <f t="shared" si="22"/>
        <v>#DIV/0!</v>
      </c>
      <c r="G331" s="60">
        <v>477450.59</v>
      </c>
      <c r="H331" s="60">
        <v>477450.59</v>
      </c>
      <c r="I331" s="80">
        <f t="shared" si="19"/>
        <v>1</v>
      </c>
      <c r="J331" s="84">
        <f t="shared" si="20"/>
        <v>2.580318963993561E-3</v>
      </c>
      <c r="K331" s="60">
        <v>352085.66</v>
      </c>
      <c r="L331" s="61">
        <v>125364.93</v>
      </c>
      <c r="M331" s="60">
        <v>352085.66</v>
      </c>
      <c r="N331" s="80">
        <f t="shared" si="21"/>
        <v>1</v>
      </c>
      <c r="O331" s="44">
        <v>0</v>
      </c>
    </row>
    <row r="332" spans="1:15" hidden="1" outlineLevel="2">
      <c r="A332" s="40" t="s">
        <v>178</v>
      </c>
      <c r="B332" s="59">
        <v>0</v>
      </c>
      <c r="C332" s="60">
        <v>489920.26</v>
      </c>
      <c r="D332" s="61">
        <v>0</v>
      </c>
      <c r="E332" s="60">
        <f t="shared" si="18"/>
        <v>489920.26</v>
      </c>
      <c r="F332" s="76" t="e">
        <f t="shared" si="22"/>
        <v>#DIV/0!</v>
      </c>
      <c r="G332" s="60">
        <v>489920.26</v>
      </c>
      <c r="H332" s="60">
        <v>489920.26</v>
      </c>
      <c r="I332" s="80">
        <f t="shared" si="19"/>
        <v>1</v>
      </c>
      <c r="J332" s="84">
        <f t="shared" si="20"/>
        <v>2.6477096566634383E-3</v>
      </c>
      <c r="K332" s="60">
        <v>0</v>
      </c>
      <c r="L332" s="61">
        <v>489920.26</v>
      </c>
      <c r="M332" s="60">
        <v>0</v>
      </c>
      <c r="N332" s="80" t="e">
        <f t="shared" si="21"/>
        <v>#DIV/0!</v>
      </c>
      <c r="O332" s="44">
        <v>0</v>
      </c>
    </row>
    <row r="333" spans="1:15" hidden="1" outlineLevel="2">
      <c r="A333" s="40" t="s">
        <v>178</v>
      </c>
      <c r="B333" s="59">
        <v>0</v>
      </c>
      <c r="C333" s="60">
        <v>1547200</v>
      </c>
      <c r="D333" s="61">
        <v>0</v>
      </c>
      <c r="E333" s="60">
        <f t="shared" si="18"/>
        <v>1547200</v>
      </c>
      <c r="F333" s="76" t="e">
        <f t="shared" si="22"/>
        <v>#DIV/0!</v>
      </c>
      <c r="G333" s="60">
        <v>1547200</v>
      </c>
      <c r="H333" s="60">
        <v>1546994.33</v>
      </c>
      <c r="I333" s="80">
        <f t="shared" si="19"/>
        <v>0.9998670695449845</v>
      </c>
      <c r="J333" s="84">
        <f t="shared" si="20"/>
        <v>8.3605275404299174E-3</v>
      </c>
      <c r="K333" s="60">
        <v>1546994.33</v>
      </c>
      <c r="L333" s="61">
        <v>0</v>
      </c>
      <c r="M333" s="60">
        <v>1546994.33</v>
      </c>
      <c r="N333" s="80">
        <f t="shared" si="21"/>
        <v>1</v>
      </c>
      <c r="O333" s="44">
        <v>205.67</v>
      </c>
    </row>
    <row r="334" spans="1:15" hidden="1" outlineLevel="2">
      <c r="A334" s="40" t="s">
        <v>178</v>
      </c>
      <c r="B334" s="59">
        <v>527200</v>
      </c>
      <c r="C334" s="60">
        <v>0</v>
      </c>
      <c r="D334" s="61">
        <v>527200</v>
      </c>
      <c r="E334" s="60">
        <f t="shared" si="18"/>
        <v>-527200</v>
      </c>
      <c r="F334" s="76">
        <f t="shared" si="22"/>
        <v>-1</v>
      </c>
      <c r="G334" s="60">
        <v>0</v>
      </c>
      <c r="H334" s="60">
        <v>0</v>
      </c>
      <c r="I334" s="80" t="e">
        <f t="shared" si="19"/>
        <v>#DIV/0!</v>
      </c>
      <c r="J334" s="84">
        <f t="shared" si="20"/>
        <v>0</v>
      </c>
      <c r="K334" s="60">
        <v>0</v>
      </c>
      <c r="L334" s="61">
        <v>0</v>
      </c>
      <c r="M334" s="60">
        <v>0</v>
      </c>
      <c r="N334" s="80" t="e">
        <f t="shared" si="21"/>
        <v>#DIV/0!</v>
      </c>
      <c r="O334" s="44">
        <v>0</v>
      </c>
    </row>
    <row r="335" spans="1:15" hidden="1" outlineLevel="2">
      <c r="A335" s="40" t="s">
        <v>178</v>
      </c>
      <c r="B335" s="56">
        <v>0</v>
      </c>
      <c r="C335" s="57">
        <v>329211.62</v>
      </c>
      <c r="D335" s="58">
        <v>0</v>
      </c>
      <c r="E335" s="60">
        <f t="shared" si="18"/>
        <v>329211.62</v>
      </c>
      <c r="F335" s="76" t="e">
        <f t="shared" si="22"/>
        <v>#DIV/0!</v>
      </c>
      <c r="G335" s="57">
        <v>329211.62</v>
      </c>
      <c r="H335" s="57">
        <v>157549.31</v>
      </c>
      <c r="I335" s="80">
        <f t="shared" si="19"/>
        <v>0.47856545889844349</v>
      </c>
      <c r="J335" s="84">
        <f t="shared" si="20"/>
        <v>8.5145453974012333E-4</v>
      </c>
      <c r="K335" s="57">
        <v>157549.31</v>
      </c>
      <c r="L335" s="58">
        <v>0</v>
      </c>
      <c r="M335" s="57">
        <v>157549.31</v>
      </c>
      <c r="N335" s="80">
        <f t="shared" si="21"/>
        <v>1</v>
      </c>
      <c r="O335" s="48">
        <v>171662.31</v>
      </c>
    </row>
    <row r="336" spans="1:15" hidden="1" outlineLevel="2">
      <c r="A336" s="40" t="s">
        <v>178</v>
      </c>
      <c r="B336" s="56">
        <v>200000</v>
      </c>
      <c r="C336" s="57">
        <v>420000</v>
      </c>
      <c r="D336" s="58">
        <v>0</v>
      </c>
      <c r="E336" s="60">
        <f t="shared" si="18"/>
        <v>420000</v>
      </c>
      <c r="F336" s="76">
        <f t="shared" si="22"/>
        <v>2.1</v>
      </c>
      <c r="G336" s="57">
        <v>620000</v>
      </c>
      <c r="H336" s="57">
        <v>607991.29</v>
      </c>
      <c r="I336" s="80">
        <f t="shared" si="19"/>
        <v>0.98063111290322591</v>
      </c>
      <c r="J336" s="84">
        <f t="shared" si="20"/>
        <v>3.28580902063585E-3</v>
      </c>
      <c r="K336" s="57">
        <v>607991.29</v>
      </c>
      <c r="L336" s="58">
        <v>0</v>
      </c>
      <c r="M336" s="57">
        <v>607991.29</v>
      </c>
      <c r="N336" s="80">
        <f t="shared" si="21"/>
        <v>1</v>
      </c>
      <c r="O336" s="48">
        <v>12008.71</v>
      </c>
    </row>
    <row r="337" spans="1:15" hidden="1" outlineLevel="2">
      <c r="A337" s="40" t="s">
        <v>178</v>
      </c>
      <c r="B337" s="56">
        <v>900</v>
      </c>
      <c r="C337" s="57">
        <v>0</v>
      </c>
      <c r="D337" s="58">
        <v>900</v>
      </c>
      <c r="E337" s="60">
        <f t="shared" si="18"/>
        <v>-900</v>
      </c>
      <c r="F337" s="76">
        <f t="shared" si="22"/>
        <v>-1</v>
      </c>
      <c r="G337" s="57">
        <v>0</v>
      </c>
      <c r="H337" s="57">
        <v>0</v>
      </c>
      <c r="I337" s="80" t="e">
        <f t="shared" si="19"/>
        <v>#DIV/0!</v>
      </c>
      <c r="J337" s="84">
        <f t="shared" si="20"/>
        <v>0</v>
      </c>
      <c r="K337" s="57">
        <v>0</v>
      </c>
      <c r="L337" s="58">
        <v>0</v>
      </c>
      <c r="M337" s="57">
        <v>0</v>
      </c>
      <c r="N337" s="80" t="e">
        <f t="shared" si="21"/>
        <v>#DIV/0!</v>
      </c>
      <c r="O337" s="48">
        <v>0</v>
      </c>
    </row>
    <row r="338" spans="1:15" hidden="1" outlineLevel="2">
      <c r="A338" s="40" t="s">
        <v>178</v>
      </c>
      <c r="B338" s="56">
        <v>0</v>
      </c>
      <c r="C338" s="57">
        <v>1600000</v>
      </c>
      <c r="D338" s="58">
        <v>265540.75</v>
      </c>
      <c r="E338" s="60">
        <f t="shared" si="18"/>
        <v>1334459.25</v>
      </c>
      <c r="F338" s="76" t="e">
        <f t="shared" si="22"/>
        <v>#DIV/0!</v>
      </c>
      <c r="G338" s="57">
        <v>1334459.25</v>
      </c>
      <c r="H338" s="57">
        <v>0</v>
      </c>
      <c r="I338" s="80">
        <f t="shared" si="19"/>
        <v>0</v>
      </c>
      <c r="J338" s="84">
        <f t="shared" si="20"/>
        <v>0</v>
      </c>
      <c r="K338" s="57">
        <v>0</v>
      </c>
      <c r="L338" s="58">
        <v>0</v>
      </c>
      <c r="M338" s="57">
        <v>0</v>
      </c>
      <c r="N338" s="80" t="e">
        <f t="shared" si="21"/>
        <v>#DIV/0!</v>
      </c>
      <c r="O338" s="48">
        <v>459.25</v>
      </c>
    </row>
    <row r="339" spans="1:15" hidden="1" outlineLevel="2">
      <c r="A339" s="40" t="s">
        <v>178</v>
      </c>
      <c r="B339" s="56">
        <v>1940671</v>
      </c>
      <c r="C339" s="57">
        <v>0</v>
      </c>
      <c r="D339" s="58">
        <v>1940671</v>
      </c>
      <c r="E339" s="60">
        <f t="shared" si="18"/>
        <v>-1940671</v>
      </c>
      <c r="F339" s="76">
        <f t="shared" si="22"/>
        <v>-1</v>
      </c>
      <c r="G339" s="57">
        <v>0</v>
      </c>
      <c r="H339" s="57">
        <v>0</v>
      </c>
      <c r="I339" s="80" t="e">
        <f t="shared" si="19"/>
        <v>#DIV/0!</v>
      </c>
      <c r="J339" s="84">
        <f t="shared" si="20"/>
        <v>0</v>
      </c>
      <c r="K339" s="57">
        <v>0</v>
      </c>
      <c r="L339" s="58">
        <v>0</v>
      </c>
      <c r="M339" s="57">
        <v>0</v>
      </c>
      <c r="N339" s="80" t="e">
        <f t="shared" si="21"/>
        <v>#DIV/0!</v>
      </c>
      <c r="O339" s="48">
        <v>0</v>
      </c>
    </row>
    <row r="340" spans="1:15" hidden="1" outlineLevel="2">
      <c r="A340" s="40" t="s">
        <v>178</v>
      </c>
      <c r="B340" s="56">
        <v>0</v>
      </c>
      <c r="C340" s="57">
        <v>440000</v>
      </c>
      <c r="D340" s="58">
        <v>0</v>
      </c>
      <c r="E340" s="60">
        <f t="shared" si="18"/>
        <v>440000</v>
      </c>
      <c r="F340" s="76" t="e">
        <f t="shared" si="22"/>
        <v>#DIV/0!</v>
      </c>
      <c r="G340" s="57">
        <v>440000</v>
      </c>
      <c r="H340" s="57">
        <v>245662.12</v>
      </c>
      <c r="I340" s="80">
        <f t="shared" si="19"/>
        <v>0.55832300000000001</v>
      </c>
      <c r="J340" s="84">
        <f t="shared" si="20"/>
        <v>1.3276486410266281E-3</v>
      </c>
      <c r="K340" s="57">
        <v>245582.72</v>
      </c>
      <c r="L340" s="58">
        <v>79.400000000000006</v>
      </c>
      <c r="M340" s="57">
        <v>245582.72</v>
      </c>
      <c r="N340" s="80">
        <f t="shared" si="21"/>
        <v>1</v>
      </c>
      <c r="O340" s="48">
        <v>194337.88</v>
      </c>
    </row>
    <row r="341" spans="1:15" hidden="1" outlineLevel="2">
      <c r="A341" s="40" t="s">
        <v>178</v>
      </c>
      <c r="B341" s="56">
        <v>3340000</v>
      </c>
      <c r="C341" s="57">
        <v>0</v>
      </c>
      <c r="D341" s="58">
        <v>444852.98</v>
      </c>
      <c r="E341" s="60">
        <f t="shared" si="18"/>
        <v>-444852.98</v>
      </c>
      <c r="F341" s="76">
        <f t="shared" si="22"/>
        <v>-0.13318951497005987</v>
      </c>
      <c r="G341" s="57">
        <v>2895147.02</v>
      </c>
      <c r="H341" s="57">
        <v>0</v>
      </c>
      <c r="I341" s="80">
        <f t="shared" si="19"/>
        <v>0</v>
      </c>
      <c r="J341" s="84">
        <f t="shared" si="20"/>
        <v>0</v>
      </c>
      <c r="K341" s="57">
        <v>0</v>
      </c>
      <c r="L341" s="58">
        <v>0</v>
      </c>
      <c r="M341" s="57">
        <v>0</v>
      </c>
      <c r="N341" s="80" t="e">
        <f t="shared" si="21"/>
        <v>#DIV/0!</v>
      </c>
      <c r="O341" s="48">
        <v>45147.02</v>
      </c>
    </row>
    <row r="342" spans="1:15" hidden="1" outlineLevel="2">
      <c r="A342" s="40" t="s">
        <v>178</v>
      </c>
      <c r="B342" s="56">
        <v>0</v>
      </c>
      <c r="C342" s="57">
        <v>43852.04</v>
      </c>
      <c r="D342" s="58">
        <v>0</v>
      </c>
      <c r="E342" s="60">
        <f t="shared" si="18"/>
        <v>43852.04</v>
      </c>
      <c r="F342" s="76" t="e">
        <f t="shared" si="22"/>
        <v>#DIV/0!</v>
      </c>
      <c r="G342" s="57">
        <v>43852.04</v>
      </c>
      <c r="H342" s="57">
        <v>43400</v>
      </c>
      <c r="I342" s="80">
        <f t="shared" si="19"/>
        <v>0.98969169963358605</v>
      </c>
      <c r="J342" s="84">
        <f t="shared" si="20"/>
        <v>2.3454959608976614E-4</v>
      </c>
      <c r="K342" s="57">
        <v>43400</v>
      </c>
      <c r="L342" s="58">
        <v>0</v>
      </c>
      <c r="M342" s="57">
        <v>43400</v>
      </c>
      <c r="N342" s="80">
        <f t="shared" si="21"/>
        <v>1</v>
      </c>
      <c r="O342" s="48">
        <v>452.04</v>
      </c>
    </row>
    <row r="343" spans="1:15" outlineLevel="1" collapsed="1">
      <c r="A343" s="49" t="s">
        <v>155</v>
      </c>
      <c r="B343" s="56">
        <f>SUBTOTAL(9,B324:B342)</f>
        <v>6018771</v>
      </c>
      <c r="C343" s="57">
        <f>SUBTOTAL(9,C324:C342)</f>
        <v>6488271.9199999999</v>
      </c>
      <c r="D343" s="58">
        <f>SUBTOTAL(9,D324:D342)</f>
        <v>4188316.85</v>
      </c>
      <c r="E343" s="60">
        <f>SUBTOTAL(9,E324:E342)</f>
        <v>2299955.0699999998</v>
      </c>
      <c r="F343" s="76">
        <f t="shared" si="22"/>
        <v>0.38213035019940117</v>
      </c>
      <c r="G343" s="57">
        <f>SUBTOTAL(9,G324:G342)</f>
        <v>8318726.0699999994</v>
      </c>
      <c r="H343" s="57">
        <f>SUBTOTAL(9,H324:H342)</f>
        <v>3710453.1900000004</v>
      </c>
      <c r="I343" s="80">
        <f t="shared" si="19"/>
        <v>0.44603622703494078</v>
      </c>
      <c r="J343" s="84">
        <f t="shared" si="20"/>
        <v>2.0052656613467383E-2</v>
      </c>
      <c r="K343" s="57">
        <f>SUBTOTAL(9,K324:K342)</f>
        <v>3072816.12</v>
      </c>
      <c r="L343" s="58">
        <f>SUBTOTAL(9,L324:L342)</f>
        <v>637637.07000000007</v>
      </c>
      <c r="M343" s="57">
        <f>SUBTOTAL(9,M324:M342)</f>
        <v>3028633.1</v>
      </c>
      <c r="N343" s="80">
        <f t="shared" si="21"/>
        <v>0.98562132640725664</v>
      </c>
      <c r="O343" s="48">
        <f>SUBTOTAL(9,O324:O342)</f>
        <v>424272.88</v>
      </c>
    </row>
    <row r="344" spans="1:15" hidden="1" outlineLevel="2">
      <c r="A344" s="40" t="s">
        <v>179</v>
      </c>
      <c r="B344" s="59">
        <v>0</v>
      </c>
      <c r="C344" s="60">
        <v>20000</v>
      </c>
      <c r="D344" s="61">
        <v>20000</v>
      </c>
      <c r="E344" s="60">
        <f t="shared" si="18"/>
        <v>0</v>
      </c>
      <c r="F344" s="76" t="e">
        <f t="shared" si="22"/>
        <v>#DIV/0!</v>
      </c>
      <c r="G344" s="60">
        <v>0</v>
      </c>
      <c r="H344" s="60">
        <v>0</v>
      </c>
      <c r="I344" s="80" t="e">
        <f t="shared" si="19"/>
        <v>#DIV/0!</v>
      </c>
      <c r="J344" s="84">
        <f t="shared" si="20"/>
        <v>0</v>
      </c>
      <c r="K344" s="60">
        <v>0</v>
      </c>
      <c r="L344" s="61">
        <v>0</v>
      </c>
      <c r="M344" s="60">
        <v>0</v>
      </c>
      <c r="N344" s="80" t="e">
        <f t="shared" si="21"/>
        <v>#DIV/0!</v>
      </c>
      <c r="O344" s="44">
        <v>0</v>
      </c>
    </row>
    <row r="345" spans="1:15" hidden="1" outlineLevel="2">
      <c r="A345" s="40" t="s">
        <v>179</v>
      </c>
      <c r="B345" s="59">
        <v>0</v>
      </c>
      <c r="C345" s="60">
        <v>21830</v>
      </c>
      <c r="D345" s="61">
        <v>21830</v>
      </c>
      <c r="E345" s="60">
        <f t="shared" si="18"/>
        <v>0</v>
      </c>
      <c r="F345" s="76" t="e">
        <f t="shared" si="22"/>
        <v>#DIV/0!</v>
      </c>
      <c r="G345" s="60">
        <v>0</v>
      </c>
      <c r="H345" s="60">
        <v>0</v>
      </c>
      <c r="I345" s="80" t="e">
        <f t="shared" si="19"/>
        <v>#DIV/0!</v>
      </c>
      <c r="J345" s="84">
        <f t="shared" si="20"/>
        <v>0</v>
      </c>
      <c r="K345" s="60">
        <v>0</v>
      </c>
      <c r="L345" s="61">
        <v>0</v>
      </c>
      <c r="M345" s="60">
        <v>0</v>
      </c>
      <c r="N345" s="80" t="e">
        <f t="shared" si="21"/>
        <v>#DIV/0!</v>
      </c>
      <c r="O345" s="44">
        <v>0</v>
      </c>
    </row>
    <row r="346" spans="1:15" hidden="1" outlineLevel="2">
      <c r="A346" s="40" t="s">
        <v>179</v>
      </c>
      <c r="B346" s="56">
        <v>0</v>
      </c>
      <c r="C346" s="57">
        <v>17766</v>
      </c>
      <c r="D346" s="58">
        <v>17766</v>
      </c>
      <c r="E346" s="60">
        <f t="shared" ref="E346:E411" si="23">G346-B346</f>
        <v>0</v>
      </c>
      <c r="F346" s="76" t="e">
        <f t="shared" si="22"/>
        <v>#DIV/0!</v>
      </c>
      <c r="G346" s="57">
        <v>0</v>
      </c>
      <c r="H346" s="57">
        <v>0</v>
      </c>
      <c r="I346" s="80" t="e">
        <f t="shared" si="19"/>
        <v>#DIV/0!</v>
      </c>
      <c r="J346" s="84">
        <f t="shared" si="20"/>
        <v>0</v>
      </c>
      <c r="K346" s="57">
        <v>0</v>
      </c>
      <c r="L346" s="58">
        <v>0</v>
      </c>
      <c r="M346" s="57">
        <v>0</v>
      </c>
      <c r="N346" s="80" t="e">
        <f t="shared" si="21"/>
        <v>#DIV/0!</v>
      </c>
      <c r="O346" s="48">
        <v>0</v>
      </c>
    </row>
    <row r="347" spans="1:15" hidden="1" outlineLevel="2">
      <c r="A347" s="40" t="s">
        <v>179</v>
      </c>
      <c r="B347" s="56">
        <v>0</v>
      </c>
      <c r="C347" s="57">
        <v>0</v>
      </c>
      <c r="D347" s="58">
        <v>0</v>
      </c>
      <c r="E347" s="60">
        <f t="shared" si="23"/>
        <v>0</v>
      </c>
      <c r="F347" s="76" t="e">
        <f t="shared" si="22"/>
        <v>#DIV/0!</v>
      </c>
      <c r="G347" s="57">
        <v>0</v>
      </c>
      <c r="H347" s="57">
        <v>0</v>
      </c>
      <c r="I347" s="80" t="e">
        <f t="shared" si="19"/>
        <v>#DIV/0!</v>
      </c>
      <c r="J347" s="84">
        <f t="shared" si="20"/>
        <v>0</v>
      </c>
      <c r="K347" s="57">
        <v>0</v>
      </c>
      <c r="L347" s="58">
        <v>0</v>
      </c>
      <c r="M347" s="57">
        <v>0</v>
      </c>
      <c r="N347" s="80" t="e">
        <f t="shared" si="21"/>
        <v>#DIV/0!</v>
      </c>
      <c r="O347" s="48">
        <v>0</v>
      </c>
    </row>
    <row r="348" spans="1:15" hidden="1" outlineLevel="2">
      <c r="A348" s="40" t="s">
        <v>179</v>
      </c>
      <c r="B348" s="56">
        <v>0</v>
      </c>
      <c r="C348" s="57">
        <v>10000</v>
      </c>
      <c r="D348" s="58">
        <v>10000</v>
      </c>
      <c r="E348" s="60">
        <f t="shared" si="23"/>
        <v>0</v>
      </c>
      <c r="F348" s="76" t="e">
        <f t="shared" si="22"/>
        <v>#DIV/0!</v>
      </c>
      <c r="G348" s="57">
        <v>0</v>
      </c>
      <c r="H348" s="57">
        <v>0</v>
      </c>
      <c r="I348" s="80" t="e">
        <f t="shared" si="19"/>
        <v>#DIV/0!</v>
      </c>
      <c r="J348" s="84">
        <f t="shared" si="20"/>
        <v>0</v>
      </c>
      <c r="K348" s="57">
        <v>0</v>
      </c>
      <c r="L348" s="58">
        <v>0</v>
      </c>
      <c r="M348" s="57">
        <v>0</v>
      </c>
      <c r="N348" s="80" t="e">
        <f t="shared" si="21"/>
        <v>#DIV/0!</v>
      </c>
      <c r="O348" s="48">
        <v>0</v>
      </c>
    </row>
    <row r="349" spans="1:15" hidden="1" outlineLevel="2">
      <c r="A349" s="40" t="s">
        <v>179</v>
      </c>
      <c r="B349" s="56">
        <v>0</v>
      </c>
      <c r="C349" s="57">
        <v>56000</v>
      </c>
      <c r="D349" s="58">
        <v>56000</v>
      </c>
      <c r="E349" s="60">
        <f t="shared" si="23"/>
        <v>0</v>
      </c>
      <c r="F349" s="76" t="e">
        <f t="shared" si="22"/>
        <v>#DIV/0!</v>
      </c>
      <c r="G349" s="57">
        <v>0</v>
      </c>
      <c r="H349" s="57">
        <v>0</v>
      </c>
      <c r="I349" s="80" t="e">
        <f t="shared" ref="I349:I412" si="24">H349/G349</f>
        <v>#DIV/0!</v>
      </c>
      <c r="J349" s="84">
        <f t="shared" ref="J349:J412" si="25">H349/$H$671</f>
        <v>0</v>
      </c>
      <c r="K349" s="57">
        <v>0</v>
      </c>
      <c r="L349" s="58">
        <v>0</v>
      </c>
      <c r="M349" s="57">
        <v>0</v>
      </c>
      <c r="N349" s="80" t="e">
        <f t="shared" ref="N349:N412" si="26">M349/K349</f>
        <v>#DIV/0!</v>
      </c>
      <c r="O349" s="48">
        <v>0</v>
      </c>
    </row>
    <row r="350" spans="1:15" hidden="1" outlineLevel="2">
      <c r="A350" s="40" t="s">
        <v>179</v>
      </c>
      <c r="B350" s="59">
        <v>0</v>
      </c>
      <c r="C350" s="60">
        <v>245881</v>
      </c>
      <c r="D350" s="61">
        <v>245881</v>
      </c>
      <c r="E350" s="60">
        <f t="shared" si="23"/>
        <v>0</v>
      </c>
      <c r="F350" s="76" t="e">
        <f t="shared" si="22"/>
        <v>#DIV/0!</v>
      </c>
      <c r="G350" s="60">
        <v>0</v>
      </c>
      <c r="H350" s="60">
        <v>0</v>
      </c>
      <c r="I350" s="80" t="e">
        <f t="shared" si="24"/>
        <v>#DIV/0!</v>
      </c>
      <c r="J350" s="84">
        <f t="shared" si="25"/>
        <v>0</v>
      </c>
      <c r="K350" s="60">
        <v>0</v>
      </c>
      <c r="L350" s="61">
        <v>0</v>
      </c>
      <c r="M350" s="60">
        <v>0</v>
      </c>
      <c r="N350" s="80" t="e">
        <f t="shared" si="26"/>
        <v>#DIV/0!</v>
      </c>
      <c r="O350" s="44">
        <v>0</v>
      </c>
    </row>
    <row r="351" spans="1:15" hidden="1" outlineLevel="2">
      <c r="A351" s="40" t="s">
        <v>179</v>
      </c>
      <c r="B351" s="59">
        <v>0</v>
      </c>
      <c r="C351" s="60">
        <v>134742</v>
      </c>
      <c r="D351" s="61">
        <v>134742</v>
      </c>
      <c r="E351" s="60">
        <f t="shared" si="23"/>
        <v>0</v>
      </c>
      <c r="F351" s="76" t="e">
        <f t="shared" si="22"/>
        <v>#DIV/0!</v>
      </c>
      <c r="G351" s="60">
        <v>0</v>
      </c>
      <c r="H351" s="60">
        <v>0</v>
      </c>
      <c r="I351" s="80" t="e">
        <f t="shared" si="24"/>
        <v>#DIV/0!</v>
      </c>
      <c r="J351" s="84">
        <f t="shared" si="25"/>
        <v>0</v>
      </c>
      <c r="K351" s="60">
        <v>0</v>
      </c>
      <c r="L351" s="61">
        <v>0</v>
      </c>
      <c r="M351" s="60">
        <v>0</v>
      </c>
      <c r="N351" s="80" t="e">
        <f t="shared" si="26"/>
        <v>#DIV/0!</v>
      </c>
      <c r="O351" s="44">
        <v>0</v>
      </c>
    </row>
    <row r="352" spans="1:15" hidden="1" outlineLevel="2">
      <c r="A352" s="40" t="s">
        <v>179</v>
      </c>
      <c r="B352" s="56">
        <v>0</v>
      </c>
      <c r="C352" s="57">
        <v>30000</v>
      </c>
      <c r="D352" s="58">
        <v>30000</v>
      </c>
      <c r="E352" s="60">
        <f t="shared" si="23"/>
        <v>0</v>
      </c>
      <c r="F352" s="76" t="e">
        <f t="shared" si="22"/>
        <v>#DIV/0!</v>
      </c>
      <c r="G352" s="57">
        <v>0</v>
      </c>
      <c r="H352" s="57">
        <v>0</v>
      </c>
      <c r="I352" s="80" t="e">
        <f t="shared" si="24"/>
        <v>#DIV/0!</v>
      </c>
      <c r="J352" s="84">
        <f t="shared" si="25"/>
        <v>0</v>
      </c>
      <c r="K352" s="57">
        <v>0</v>
      </c>
      <c r="L352" s="58">
        <v>0</v>
      </c>
      <c r="M352" s="57">
        <v>0</v>
      </c>
      <c r="N352" s="80" t="e">
        <f t="shared" si="26"/>
        <v>#DIV/0!</v>
      </c>
      <c r="O352" s="48">
        <v>0</v>
      </c>
    </row>
    <row r="353" spans="1:15" hidden="1" outlineLevel="2">
      <c r="A353" s="40" t="s">
        <v>179</v>
      </c>
      <c r="B353" s="59">
        <v>0</v>
      </c>
      <c r="C353" s="60">
        <v>50000</v>
      </c>
      <c r="D353" s="61">
        <v>50000</v>
      </c>
      <c r="E353" s="60">
        <f t="shared" si="23"/>
        <v>0</v>
      </c>
      <c r="F353" s="76" t="e">
        <f t="shared" si="22"/>
        <v>#DIV/0!</v>
      </c>
      <c r="G353" s="60">
        <v>0</v>
      </c>
      <c r="H353" s="60">
        <v>0</v>
      </c>
      <c r="I353" s="80" t="e">
        <f t="shared" si="24"/>
        <v>#DIV/0!</v>
      </c>
      <c r="J353" s="84">
        <f t="shared" si="25"/>
        <v>0</v>
      </c>
      <c r="K353" s="60">
        <v>0</v>
      </c>
      <c r="L353" s="61">
        <v>0</v>
      </c>
      <c r="M353" s="60">
        <v>0</v>
      </c>
      <c r="N353" s="80" t="e">
        <f t="shared" si="26"/>
        <v>#DIV/0!</v>
      </c>
      <c r="O353" s="44">
        <v>0</v>
      </c>
    </row>
    <row r="354" spans="1:15" hidden="1" outlineLevel="2">
      <c r="A354" s="40" t="s">
        <v>179</v>
      </c>
      <c r="B354" s="56">
        <v>541860</v>
      </c>
      <c r="C354" s="57">
        <v>0</v>
      </c>
      <c r="D354" s="58">
        <v>347670.22</v>
      </c>
      <c r="E354" s="60">
        <f t="shared" si="23"/>
        <v>-347670.22</v>
      </c>
      <c r="F354" s="76">
        <f t="shared" si="22"/>
        <v>-0.64162370353965958</v>
      </c>
      <c r="G354" s="57">
        <v>194189.78</v>
      </c>
      <c r="H354" s="57">
        <v>194189.78</v>
      </c>
      <c r="I354" s="80">
        <f t="shared" si="24"/>
        <v>1</v>
      </c>
      <c r="J354" s="84">
        <f t="shared" si="25"/>
        <v>1.0494731443262799E-3</v>
      </c>
      <c r="K354" s="57">
        <v>194189.78</v>
      </c>
      <c r="L354" s="58">
        <v>0</v>
      </c>
      <c r="M354" s="57">
        <v>187108.97</v>
      </c>
      <c r="N354" s="80">
        <f t="shared" si="26"/>
        <v>0.96353664956003349</v>
      </c>
      <c r="O354" s="48">
        <v>0</v>
      </c>
    </row>
    <row r="355" spans="1:15" hidden="1" outlineLevel="2">
      <c r="A355" s="40" t="s">
        <v>179</v>
      </c>
      <c r="B355" s="59">
        <v>1674030</v>
      </c>
      <c r="C355" s="60">
        <v>8261.65</v>
      </c>
      <c r="D355" s="61">
        <v>1450000</v>
      </c>
      <c r="E355" s="60">
        <f t="shared" si="23"/>
        <v>-1441738.35</v>
      </c>
      <c r="F355" s="76">
        <f t="shared" si="22"/>
        <v>-0.86123806024981642</v>
      </c>
      <c r="G355" s="60">
        <v>232291.65</v>
      </c>
      <c r="H355" s="60">
        <v>232291.63</v>
      </c>
      <c r="I355" s="80">
        <f t="shared" si="24"/>
        <v>0.99999991390133913</v>
      </c>
      <c r="J355" s="84">
        <f t="shared" si="25"/>
        <v>1.2553895850583735E-3</v>
      </c>
      <c r="K355" s="60">
        <v>232291.63</v>
      </c>
      <c r="L355" s="61">
        <v>0</v>
      </c>
      <c r="M355" s="60">
        <v>215857.15</v>
      </c>
      <c r="N355" s="80">
        <f t="shared" si="26"/>
        <v>0.92925065789068673</v>
      </c>
      <c r="O355" s="44">
        <v>0.02</v>
      </c>
    </row>
    <row r="356" spans="1:15" hidden="1" outlineLevel="2">
      <c r="A356" s="40" t="s">
        <v>179</v>
      </c>
      <c r="B356" s="59">
        <v>288270</v>
      </c>
      <c r="C356" s="60">
        <v>0</v>
      </c>
      <c r="D356" s="61">
        <v>140000</v>
      </c>
      <c r="E356" s="60">
        <f t="shared" si="23"/>
        <v>-140000</v>
      </c>
      <c r="F356" s="76">
        <f t="shared" si="22"/>
        <v>-0.48565580879037012</v>
      </c>
      <c r="G356" s="60">
        <v>148270</v>
      </c>
      <c r="H356" s="60">
        <v>147677.76000000001</v>
      </c>
      <c r="I356" s="80">
        <f t="shared" si="24"/>
        <v>0.9960056653402577</v>
      </c>
      <c r="J356" s="84">
        <f t="shared" si="25"/>
        <v>7.9810504514841996E-4</v>
      </c>
      <c r="K356" s="60">
        <v>147677.76000000001</v>
      </c>
      <c r="L356" s="61">
        <v>0</v>
      </c>
      <c r="M356" s="60">
        <v>143372.87</v>
      </c>
      <c r="N356" s="80">
        <f t="shared" si="26"/>
        <v>0.97084943596110873</v>
      </c>
      <c r="O356" s="44">
        <v>592.24</v>
      </c>
    </row>
    <row r="357" spans="1:15" hidden="1" outlineLevel="2">
      <c r="A357" s="40" t="s">
        <v>179</v>
      </c>
      <c r="B357" s="59">
        <v>198180</v>
      </c>
      <c r="C357" s="60">
        <v>0</v>
      </c>
      <c r="D357" s="61">
        <v>155249.67000000001</v>
      </c>
      <c r="E357" s="60">
        <f t="shared" si="23"/>
        <v>-155249.66999999998</v>
      </c>
      <c r="F357" s="76">
        <f t="shared" si="22"/>
        <v>-0.78337708144111406</v>
      </c>
      <c r="G357" s="60">
        <v>42930.33</v>
      </c>
      <c r="H357" s="60">
        <v>42930.33</v>
      </c>
      <c r="I357" s="80">
        <f t="shared" si="24"/>
        <v>1</v>
      </c>
      <c r="J357" s="84">
        <f t="shared" si="25"/>
        <v>2.3201132630185187E-4</v>
      </c>
      <c r="K357" s="60">
        <v>42930.33</v>
      </c>
      <c r="L357" s="61">
        <v>0</v>
      </c>
      <c r="M357" s="60">
        <v>42930.33</v>
      </c>
      <c r="N357" s="80">
        <f t="shared" si="26"/>
        <v>1</v>
      </c>
      <c r="O357" s="44">
        <v>0</v>
      </c>
    </row>
    <row r="358" spans="1:15" hidden="1" outlineLevel="2">
      <c r="A358" s="40" t="s">
        <v>179</v>
      </c>
      <c r="B358" s="56">
        <v>629720</v>
      </c>
      <c r="C358" s="57">
        <v>0</v>
      </c>
      <c r="D358" s="58">
        <v>557454.02</v>
      </c>
      <c r="E358" s="60">
        <f t="shared" si="23"/>
        <v>-557454.02</v>
      </c>
      <c r="F358" s="76">
        <f t="shared" si="22"/>
        <v>-0.88524109127866357</v>
      </c>
      <c r="G358" s="57">
        <v>72265.98</v>
      </c>
      <c r="H358" s="57">
        <v>72265.98</v>
      </c>
      <c r="I358" s="80">
        <f t="shared" si="24"/>
        <v>1</v>
      </c>
      <c r="J358" s="84">
        <f t="shared" si="25"/>
        <v>3.9055199124495661E-4</v>
      </c>
      <c r="K358" s="57">
        <v>72265.98</v>
      </c>
      <c r="L358" s="58">
        <v>0</v>
      </c>
      <c r="M358" s="57">
        <v>69600.009999999995</v>
      </c>
      <c r="N358" s="80">
        <f t="shared" si="26"/>
        <v>0.96310892068439391</v>
      </c>
      <c r="O358" s="48">
        <v>0</v>
      </c>
    </row>
    <row r="359" spans="1:15" hidden="1" outlineLevel="2">
      <c r="A359" s="40" t="s">
        <v>179</v>
      </c>
      <c r="B359" s="56">
        <v>656070</v>
      </c>
      <c r="C359" s="57">
        <v>8000</v>
      </c>
      <c r="D359" s="58">
        <v>96821.84</v>
      </c>
      <c r="E359" s="60">
        <f t="shared" si="23"/>
        <v>-88821.839999999967</v>
      </c>
      <c r="F359" s="76">
        <f t="shared" si="22"/>
        <v>-0.13538469980337459</v>
      </c>
      <c r="G359" s="57">
        <v>567248.16</v>
      </c>
      <c r="H359" s="57">
        <v>567207.03</v>
      </c>
      <c r="I359" s="80">
        <f t="shared" si="24"/>
        <v>0.99992749205215581</v>
      </c>
      <c r="J359" s="84">
        <f t="shared" si="25"/>
        <v>3.0653958475985225E-3</v>
      </c>
      <c r="K359" s="57">
        <v>567207.03</v>
      </c>
      <c r="L359" s="58">
        <v>0</v>
      </c>
      <c r="M359" s="57">
        <v>567207.03</v>
      </c>
      <c r="N359" s="80">
        <f t="shared" si="26"/>
        <v>1</v>
      </c>
      <c r="O359" s="48">
        <v>41.13</v>
      </c>
    </row>
    <row r="360" spans="1:15" hidden="1" outlineLevel="2">
      <c r="A360" s="40" t="s">
        <v>179</v>
      </c>
      <c r="B360" s="56">
        <v>3356930</v>
      </c>
      <c r="C360" s="57">
        <v>397363</v>
      </c>
      <c r="D360" s="58">
        <v>684240.88</v>
      </c>
      <c r="E360" s="60">
        <f t="shared" si="23"/>
        <v>-286877.87999999989</v>
      </c>
      <c r="F360" s="76">
        <f t="shared" si="22"/>
        <v>-8.5458403958378601E-2</v>
      </c>
      <c r="G360" s="57">
        <v>3070052.12</v>
      </c>
      <c r="H360" s="57">
        <v>3070047.21</v>
      </c>
      <c r="I360" s="80">
        <f t="shared" si="24"/>
        <v>0.99999840067861778</v>
      </c>
      <c r="J360" s="84">
        <f t="shared" si="25"/>
        <v>1.6591666660875887E-2</v>
      </c>
      <c r="K360" s="57">
        <v>3070047.21</v>
      </c>
      <c r="L360" s="58">
        <v>0</v>
      </c>
      <c r="M360" s="57">
        <v>2802784.38</v>
      </c>
      <c r="N360" s="80">
        <f t="shared" si="26"/>
        <v>0.91294504230115725</v>
      </c>
      <c r="O360" s="48">
        <v>4.91</v>
      </c>
    </row>
    <row r="361" spans="1:15" hidden="1" outlineLevel="2">
      <c r="A361" s="40" t="s">
        <v>179</v>
      </c>
      <c r="B361" s="56">
        <v>1832520</v>
      </c>
      <c r="C361" s="57">
        <v>357295.66</v>
      </c>
      <c r="D361" s="58">
        <v>841455</v>
      </c>
      <c r="E361" s="60">
        <f t="shared" si="23"/>
        <v>-484159.34000000008</v>
      </c>
      <c r="F361" s="76">
        <f t="shared" si="22"/>
        <v>-0.26420412328378412</v>
      </c>
      <c r="G361" s="57">
        <v>1348360.66</v>
      </c>
      <c r="H361" s="57">
        <v>1348360.66</v>
      </c>
      <c r="I361" s="80">
        <f t="shared" si="24"/>
        <v>1</v>
      </c>
      <c r="J361" s="84">
        <f t="shared" si="25"/>
        <v>7.2870379766435591E-3</v>
      </c>
      <c r="K361" s="57">
        <v>1348360.66</v>
      </c>
      <c r="L361" s="58">
        <v>0</v>
      </c>
      <c r="M361" s="57">
        <v>1196854.1599999999</v>
      </c>
      <c r="N361" s="80">
        <f t="shared" si="26"/>
        <v>0.88763651707251678</v>
      </c>
      <c r="O361" s="48">
        <v>0</v>
      </c>
    </row>
    <row r="362" spans="1:15" hidden="1" outlineLevel="2">
      <c r="A362" s="40" t="s">
        <v>179</v>
      </c>
      <c r="B362" s="56">
        <v>1393780</v>
      </c>
      <c r="C362" s="57">
        <v>150000</v>
      </c>
      <c r="D362" s="58">
        <v>154726.78</v>
      </c>
      <c r="E362" s="60">
        <f t="shared" si="23"/>
        <v>-4726.7800000000279</v>
      </c>
      <c r="F362" s="76">
        <f t="shared" si="22"/>
        <v>-3.3913386617687355E-3</v>
      </c>
      <c r="G362" s="57">
        <v>1389053.22</v>
      </c>
      <c r="H362" s="57">
        <v>1389053.22</v>
      </c>
      <c r="I362" s="80">
        <f t="shared" si="24"/>
        <v>1</v>
      </c>
      <c r="J362" s="84">
        <f t="shared" si="25"/>
        <v>7.5069555690826977E-3</v>
      </c>
      <c r="K362" s="57">
        <v>1389053.22</v>
      </c>
      <c r="L362" s="58">
        <v>0</v>
      </c>
      <c r="M362" s="57">
        <v>1389053.22</v>
      </c>
      <c r="N362" s="80">
        <f t="shared" si="26"/>
        <v>1</v>
      </c>
      <c r="O362" s="48">
        <v>0</v>
      </c>
    </row>
    <row r="363" spans="1:15" hidden="1" outlineLevel="2">
      <c r="A363" s="40" t="s">
        <v>179</v>
      </c>
      <c r="B363" s="56">
        <v>1453600</v>
      </c>
      <c r="C363" s="57">
        <v>98531</v>
      </c>
      <c r="D363" s="58">
        <v>188270.24</v>
      </c>
      <c r="E363" s="60">
        <f t="shared" si="23"/>
        <v>-89739.239999999991</v>
      </c>
      <c r="F363" s="76">
        <f t="shared" si="22"/>
        <v>-6.1735855806274074E-2</v>
      </c>
      <c r="G363" s="57">
        <v>1363860.76</v>
      </c>
      <c r="H363" s="57">
        <v>1363860.11</v>
      </c>
      <c r="I363" s="80">
        <f t="shared" si="24"/>
        <v>0.99999952341175946</v>
      </c>
      <c r="J363" s="84">
        <f t="shared" si="25"/>
        <v>7.3708027171300473E-3</v>
      </c>
      <c r="K363" s="57">
        <v>1363860.11</v>
      </c>
      <c r="L363" s="58">
        <v>0</v>
      </c>
      <c r="M363" s="57">
        <v>1249750.7</v>
      </c>
      <c r="N363" s="80">
        <f t="shared" si="26"/>
        <v>0.91633349405607289</v>
      </c>
      <c r="O363" s="48">
        <v>0.65</v>
      </c>
    </row>
    <row r="364" spans="1:15" hidden="1" outlineLevel="2">
      <c r="A364" s="40" t="s">
        <v>179</v>
      </c>
      <c r="B364" s="59">
        <v>0</v>
      </c>
      <c r="C364" s="60">
        <v>44195.99</v>
      </c>
      <c r="D364" s="61">
        <v>0</v>
      </c>
      <c r="E364" s="60">
        <f t="shared" si="23"/>
        <v>44195.99</v>
      </c>
      <c r="F364" s="76" t="e">
        <f t="shared" si="22"/>
        <v>#DIV/0!</v>
      </c>
      <c r="G364" s="60">
        <v>44195.99</v>
      </c>
      <c r="H364" s="60">
        <v>44195.99</v>
      </c>
      <c r="I364" s="80">
        <f t="shared" si="24"/>
        <v>1</v>
      </c>
      <c r="J364" s="84">
        <f t="shared" si="25"/>
        <v>2.3885141943058395E-4</v>
      </c>
      <c r="K364" s="60">
        <v>44195.99</v>
      </c>
      <c r="L364" s="61">
        <v>0</v>
      </c>
      <c r="M364" s="60">
        <v>0</v>
      </c>
      <c r="N364" s="80">
        <f t="shared" si="26"/>
        <v>0</v>
      </c>
      <c r="O364" s="44">
        <v>0</v>
      </c>
    </row>
    <row r="365" spans="1:15" hidden="1" outlineLevel="2">
      <c r="A365" s="40" t="s">
        <v>179</v>
      </c>
      <c r="B365" s="59">
        <v>0</v>
      </c>
      <c r="C365" s="60">
        <v>621320</v>
      </c>
      <c r="D365" s="61">
        <v>0</v>
      </c>
      <c r="E365" s="60">
        <f t="shared" si="23"/>
        <v>621320</v>
      </c>
      <c r="F365" s="76" t="e">
        <f t="shared" si="22"/>
        <v>#DIV/0!</v>
      </c>
      <c r="G365" s="60">
        <v>621320</v>
      </c>
      <c r="H365" s="60">
        <v>576640.99</v>
      </c>
      <c r="I365" s="80">
        <f t="shared" si="24"/>
        <v>0.92809017897379775</v>
      </c>
      <c r="J365" s="84">
        <f t="shared" si="25"/>
        <v>3.1163804445461492E-3</v>
      </c>
      <c r="K365" s="60">
        <v>576640.99</v>
      </c>
      <c r="L365" s="61">
        <v>0</v>
      </c>
      <c r="M365" s="60">
        <v>532101.46</v>
      </c>
      <c r="N365" s="80">
        <f t="shared" si="26"/>
        <v>0.92276038163710838</v>
      </c>
      <c r="O365" s="44">
        <v>44679.01</v>
      </c>
    </row>
    <row r="366" spans="1:15" hidden="1" outlineLevel="2">
      <c r="A366" s="40" t="s">
        <v>179</v>
      </c>
      <c r="B366" s="56">
        <v>0</v>
      </c>
      <c r="C366" s="57">
        <v>26200</v>
      </c>
      <c r="D366" s="58">
        <v>0</v>
      </c>
      <c r="E366" s="60">
        <f t="shared" si="23"/>
        <v>26200</v>
      </c>
      <c r="F366" s="76" t="e">
        <f t="shared" si="22"/>
        <v>#DIV/0!</v>
      </c>
      <c r="G366" s="57">
        <v>26200</v>
      </c>
      <c r="H366" s="57">
        <v>26181.74</v>
      </c>
      <c r="I366" s="80">
        <f t="shared" si="24"/>
        <v>0.99930305343511461</v>
      </c>
      <c r="J366" s="84">
        <f t="shared" si="25"/>
        <v>1.4149577285546715E-4</v>
      </c>
      <c r="K366" s="57">
        <v>26181.74</v>
      </c>
      <c r="L366" s="58">
        <v>0</v>
      </c>
      <c r="M366" s="57">
        <v>26181.74</v>
      </c>
      <c r="N366" s="80">
        <f t="shared" si="26"/>
        <v>1</v>
      </c>
      <c r="O366" s="48">
        <v>18.260000000000002</v>
      </c>
    </row>
    <row r="367" spans="1:15" hidden="1" outlineLevel="2">
      <c r="A367" s="40" t="s">
        <v>179</v>
      </c>
      <c r="B367" s="59">
        <v>0</v>
      </c>
      <c r="C367" s="60">
        <v>0</v>
      </c>
      <c r="D367" s="61">
        <v>0</v>
      </c>
      <c r="E367" s="60">
        <f t="shared" si="23"/>
        <v>0</v>
      </c>
      <c r="F367" s="76" t="e">
        <f t="shared" si="22"/>
        <v>#DIV/0!</v>
      </c>
      <c r="G367" s="60">
        <v>0</v>
      </c>
      <c r="H367" s="60">
        <v>0</v>
      </c>
      <c r="I367" s="80" t="e">
        <f t="shared" si="24"/>
        <v>#DIV/0!</v>
      </c>
      <c r="J367" s="84">
        <f t="shared" si="25"/>
        <v>0</v>
      </c>
      <c r="K367" s="60">
        <v>0</v>
      </c>
      <c r="L367" s="61">
        <v>0</v>
      </c>
      <c r="M367" s="60">
        <v>0</v>
      </c>
      <c r="N367" s="80" t="e">
        <f t="shared" si="26"/>
        <v>#DIV/0!</v>
      </c>
      <c r="O367" s="44">
        <v>0</v>
      </c>
    </row>
    <row r="368" spans="1:15" hidden="1" outlineLevel="2">
      <c r="A368" s="40" t="s">
        <v>179</v>
      </c>
      <c r="B368" s="56">
        <v>0</v>
      </c>
      <c r="C368" s="57">
        <v>25800</v>
      </c>
      <c r="D368" s="58">
        <v>2825.13</v>
      </c>
      <c r="E368" s="60">
        <f t="shared" si="23"/>
        <v>22974.87</v>
      </c>
      <c r="F368" s="76" t="e">
        <f t="shared" si="22"/>
        <v>#DIV/0!</v>
      </c>
      <c r="G368" s="57">
        <v>22974.87</v>
      </c>
      <c r="H368" s="57">
        <v>22974.87</v>
      </c>
      <c r="I368" s="80">
        <f t="shared" si="24"/>
        <v>1</v>
      </c>
      <c r="J368" s="84">
        <f t="shared" si="25"/>
        <v>1.2416466540817708E-4</v>
      </c>
      <c r="K368" s="57">
        <v>22974.87</v>
      </c>
      <c r="L368" s="58">
        <v>0</v>
      </c>
      <c r="M368" s="57">
        <v>22974.87</v>
      </c>
      <c r="N368" s="80">
        <f t="shared" si="26"/>
        <v>1</v>
      </c>
      <c r="O368" s="48">
        <v>0</v>
      </c>
    </row>
    <row r="369" spans="1:15" hidden="1" outlineLevel="2">
      <c r="A369" s="40" t="s">
        <v>179</v>
      </c>
      <c r="B369" s="56">
        <v>0</v>
      </c>
      <c r="C369" s="57">
        <v>22000</v>
      </c>
      <c r="D369" s="58">
        <v>11579.27</v>
      </c>
      <c r="E369" s="60">
        <f t="shared" si="23"/>
        <v>10420.73</v>
      </c>
      <c r="F369" s="76" t="e">
        <f t="shared" si="22"/>
        <v>#DIV/0!</v>
      </c>
      <c r="G369" s="57">
        <v>10420.73</v>
      </c>
      <c r="H369" s="57">
        <v>10420.73</v>
      </c>
      <c r="I369" s="80">
        <f t="shared" si="24"/>
        <v>1</v>
      </c>
      <c r="J369" s="84">
        <f t="shared" si="25"/>
        <v>5.631746572489651E-5</v>
      </c>
      <c r="K369" s="57">
        <v>10420.73</v>
      </c>
      <c r="L369" s="58">
        <v>0</v>
      </c>
      <c r="M369" s="57">
        <v>10420.73</v>
      </c>
      <c r="N369" s="80">
        <f t="shared" si="26"/>
        <v>1</v>
      </c>
      <c r="O369" s="48">
        <v>0</v>
      </c>
    </row>
    <row r="370" spans="1:15" hidden="1" outlineLevel="2">
      <c r="A370" s="40" t="s">
        <v>179</v>
      </c>
      <c r="B370" s="59">
        <v>0</v>
      </c>
      <c r="C370" s="60">
        <v>2628</v>
      </c>
      <c r="D370" s="61">
        <v>365</v>
      </c>
      <c r="E370" s="60">
        <f t="shared" si="23"/>
        <v>2263</v>
      </c>
      <c r="F370" s="76" t="e">
        <f t="shared" si="22"/>
        <v>#DIV/0!</v>
      </c>
      <c r="G370" s="60">
        <v>2263</v>
      </c>
      <c r="H370" s="60">
        <v>2262.5500000000002</v>
      </c>
      <c r="I370" s="80">
        <f t="shared" si="24"/>
        <v>0.99980114891736638</v>
      </c>
      <c r="J370" s="84">
        <f t="shared" si="25"/>
        <v>1.2227654115965449E-5</v>
      </c>
      <c r="K370" s="60">
        <v>2262.5500000000002</v>
      </c>
      <c r="L370" s="61">
        <v>0</v>
      </c>
      <c r="M370" s="60">
        <v>1594.88</v>
      </c>
      <c r="N370" s="80">
        <f t="shared" si="26"/>
        <v>0.70490375903294955</v>
      </c>
      <c r="O370" s="44">
        <v>0.45</v>
      </c>
    </row>
    <row r="371" spans="1:15" hidden="1" outlineLevel="2">
      <c r="A371" s="40" t="s">
        <v>179</v>
      </c>
      <c r="B371" s="59">
        <v>0</v>
      </c>
      <c r="C371" s="60">
        <v>1000</v>
      </c>
      <c r="D371" s="61">
        <v>0</v>
      </c>
      <c r="E371" s="60">
        <f t="shared" si="23"/>
        <v>1000</v>
      </c>
      <c r="F371" s="76" t="e">
        <f t="shared" si="22"/>
        <v>#DIV/0!</v>
      </c>
      <c r="G371" s="60">
        <v>1000</v>
      </c>
      <c r="H371" s="60">
        <v>889.86</v>
      </c>
      <c r="I371" s="80">
        <f t="shared" si="24"/>
        <v>0.88985999999999998</v>
      </c>
      <c r="J371" s="84">
        <f t="shared" si="25"/>
        <v>4.8091314188119654E-6</v>
      </c>
      <c r="K371" s="60">
        <v>889.86</v>
      </c>
      <c r="L371" s="61">
        <v>0</v>
      </c>
      <c r="M371" s="60">
        <v>889.86</v>
      </c>
      <c r="N371" s="80">
        <f t="shared" si="26"/>
        <v>1</v>
      </c>
      <c r="O371" s="44">
        <v>110.14</v>
      </c>
    </row>
    <row r="372" spans="1:15" hidden="1" outlineLevel="2">
      <c r="A372" s="40" t="s">
        <v>179</v>
      </c>
      <c r="B372" s="59">
        <v>0</v>
      </c>
      <c r="C372" s="60">
        <v>513000</v>
      </c>
      <c r="D372" s="61">
        <v>258.63</v>
      </c>
      <c r="E372" s="60">
        <f t="shared" si="23"/>
        <v>512741.37</v>
      </c>
      <c r="F372" s="76" t="e">
        <f t="shared" si="22"/>
        <v>#DIV/0!</v>
      </c>
      <c r="G372" s="60">
        <v>512741.37</v>
      </c>
      <c r="H372" s="60">
        <v>512741.37</v>
      </c>
      <c r="I372" s="80">
        <f t="shared" si="24"/>
        <v>1</v>
      </c>
      <c r="J372" s="84">
        <f t="shared" si="25"/>
        <v>2.7710433463597542E-3</v>
      </c>
      <c r="K372" s="60">
        <v>512741.37</v>
      </c>
      <c r="L372" s="61">
        <v>0</v>
      </c>
      <c r="M372" s="60">
        <v>512741.37</v>
      </c>
      <c r="N372" s="80">
        <f t="shared" si="26"/>
        <v>1</v>
      </c>
      <c r="O372" s="44">
        <v>0</v>
      </c>
    </row>
    <row r="373" spans="1:15" hidden="1" outlineLevel="2">
      <c r="A373" s="40" t="s">
        <v>179</v>
      </c>
      <c r="B373" s="59">
        <v>0</v>
      </c>
      <c r="C373" s="60">
        <v>220000</v>
      </c>
      <c r="D373" s="61">
        <v>71556.960000000006</v>
      </c>
      <c r="E373" s="60">
        <f t="shared" si="23"/>
        <v>148443.04</v>
      </c>
      <c r="F373" s="76" t="e">
        <f t="shared" si="22"/>
        <v>#DIV/0!</v>
      </c>
      <c r="G373" s="60">
        <v>148443.04</v>
      </c>
      <c r="H373" s="60">
        <v>148443.04</v>
      </c>
      <c r="I373" s="80">
        <f t="shared" si="24"/>
        <v>1</v>
      </c>
      <c r="J373" s="84">
        <f t="shared" si="25"/>
        <v>8.0224090033034561E-4</v>
      </c>
      <c r="K373" s="60">
        <v>148443.04</v>
      </c>
      <c r="L373" s="61">
        <v>0</v>
      </c>
      <c r="M373" s="60">
        <v>148443.04</v>
      </c>
      <c r="N373" s="80">
        <f t="shared" si="26"/>
        <v>1</v>
      </c>
      <c r="O373" s="44">
        <v>0</v>
      </c>
    </row>
    <row r="374" spans="1:15" hidden="1" outlineLevel="2">
      <c r="A374" s="40" t="s">
        <v>179</v>
      </c>
      <c r="B374" s="56">
        <v>0</v>
      </c>
      <c r="C374" s="57">
        <v>57816</v>
      </c>
      <c r="D374" s="58">
        <v>11803.12</v>
      </c>
      <c r="E374" s="60">
        <f t="shared" si="23"/>
        <v>46012.88</v>
      </c>
      <c r="F374" s="76" t="e">
        <f t="shared" si="22"/>
        <v>#DIV/0!</v>
      </c>
      <c r="G374" s="57">
        <v>46012.88</v>
      </c>
      <c r="H374" s="57">
        <v>46012.88</v>
      </c>
      <c r="I374" s="80">
        <f t="shared" si="24"/>
        <v>1</v>
      </c>
      <c r="J374" s="84">
        <f t="shared" si="25"/>
        <v>2.4867056264808474E-4</v>
      </c>
      <c r="K374" s="57">
        <v>46012.88</v>
      </c>
      <c r="L374" s="58">
        <v>0</v>
      </c>
      <c r="M374" s="57">
        <v>34610.74</v>
      </c>
      <c r="N374" s="80">
        <f t="shared" si="26"/>
        <v>0.75219677620700987</v>
      </c>
      <c r="O374" s="48">
        <v>0</v>
      </c>
    </row>
    <row r="375" spans="1:15" hidden="1" outlineLevel="2">
      <c r="A375" s="40" t="s">
        <v>179</v>
      </c>
      <c r="B375" s="59">
        <v>0</v>
      </c>
      <c r="C375" s="60">
        <v>57000</v>
      </c>
      <c r="D375" s="61">
        <v>0</v>
      </c>
      <c r="E375" s="60">
        <f t="shared" si="23"/>
        <v>57000</v>
      </c>
      <c r="F375" s="76" t="e">
        <f t="shared" si="22"/>
        <v>#DIV/0!</v>
      </c>
      <c r="G375" s="60">
        <v>57000</v>
      </c>
      <c r="H375" s="60">
        <v>54428.46</v>
      </c>
      <c r="I375" s="80">
        <f t="shared" si="24"/>
        <v>0.95488526315789468</v>
      </c>
      <c r="J375" s="84">
        <f t="shared" si="25"/>
        <v>2.9415145872783391E-4</v>
      </c>
      <c r="K375" s="60">
        <v>54428.46</v>
      </c>
      <c r="L375" s="61">
        <v>0</v>
      </c>
      <c r="M375" s="60">
        <v>54428.46</v>
      </c>
      <c r="N375" s="80">
        <f t="shared" si="26"/>
        <v>1</v>
      </c>
      <c r="O375" s="44">
        <v>2571.54</v>
      </c>
    </row>
    <row r="376" spans="1:15" hidden="1" outlineLevel="2">
      <c r="A376" s="40" t="s">
        <v>179</v>
      </c>
      <c r="B376" s="56">
        <v>0</v>
      </c>
      <c r="C376" s="57">
        <v>136000</v>
      </c>
      <c r="D376" s="58">
        <v>3500</v>
      </c>
      <c r="E376" s="60">
        <f t="shared" si="23"/>
        <v>132500</v>
      </c>
      <c r="F376" s="76" t="e">
        <f t="shared" si="22"/>
        <v>#DIV/0!</v>
      </c>
      <c r="G376" s="57">
        <v>132500</v>
      </c>
      <c r="H376" s="57">
        <v>95861.57</v>
      </c>
      <c r="I376" s="80">
        <f t="shared" si="24"/>
        <v>0.72348354716981134</v>
      </c>
      <c r="J376" s="84">
        <f t="shared" si="25"/>
        <v>5.1807125631407472E-4</v>
      </c>
      <c r="K376" s="57">
        <v>95861.57</v>
      </c>
      <c r="L376" s="58">
        <v>0</v>
      </c>
      <c r="M376" s="57">
        <v>95861.57</v>
      </c>
      <c r="N376" s="80">
        <f t="shared" si="26"/>
        <v>1</v>
      </c>
      <c r="O376" s="48">
        <v>36638.43</v>
      </c>
    </row>
    <row r="377" spans="1:15" hidden="1" outlineLevel="2">
      <c r="A377" s="40" t="s">
        <v>179</v>
      </c>
      <c r="B377" s="56">
        <v>0</v>
      </c>
      <c r="C377" s="57">
        <v>40000</v>
      </c>
      <c r="D377" s="58">
        <v>0</v>
      </c>
      <c r="E377" s="60">
        <f t="shared" si="23"/>
        <v>40000</v>
      </c>
      <c r="F377" s="76" t="e">
        <f t="shared" si="22"/>
        <v>#DIV/0!</v>
      </c>
      <c r="G377" s="57">
        <v>40000</v>
      </c>
      <c r="H377" s="57">
        <v>32715.3</v>
      </c>
      <c r="I377" s="80">
        <f t="shared" si="24"/>
        <v>0.81788249999999996</v>
      </c>
      <c r="J377" s="84">
        <f t="shared" si="25"/>
        <v>1.7680553919252365E-4</v>
      </c>
      <c r="K377" s="57">
        <v>32715.3</v>
      </c>
      <c r="L377" s="58">
        <v>0</v>
      </c>
      <c r="M377" s="57">
        <v>32715.3</v>
      </c>
      <c r="N377" s="80">
        <f t="shared" si="26"/>
        <v>1</v>
      </c>
      <c r="O377" s="48">
        <v>7284.7</v>
      </c>
    </row>
    <row r="378" spans="1:15" hidden="1" outlineLevel="2">
      <c r="A378" s="40" t="s">
        <v>179</v>
      </c>
      <c r="B378" s="56">
        <v>0</v>
      </c>
      <c r="C378" s="57">
        <v>202100</v>
      </c>
      <c r="D378" s="58">
        <v>38000</v>
      </c>
      <c r="E378" s="60">
        <f t="shared" si="23"/>
        <v>164100</v>
      </c>
      <c r="F378" s="76" t="e">
        <f t="shared" si="22"/>
        <v>#DIV/0!</v>
      </c>
      <c r="G378" s="57">
        <v>164100</v>
      </c>
      <c r="H378" s="57">
        <v>162690.60999999999</v>
      </c>
      <c r="I378" s="80">
        <f t="shared" si="24"/>
        <v>0.99141139549055446</v>
      </c>
      <c r="J378" s="84">
        <f t="shared" si="25"/>
        <v>8.7924001988704296E-4</v>
      </c>
      <c r="K378" s="57">
        <v>162690.60999999999</v>
      </c>
      <c r="L378" s="58">
        <v>0</v>
      </c>
      <c r="M378" s="57">
        <v>162690.60999999999</v>
      </c>
      <c r="N378" s="80">
        <f t="shared" si="26"/>
        <v>1</v>
      </c>
      <c r="O378" s="48">
        <v>1409.39</v>
      </c>
    </row>
    <row r="379" spans="1:15" hidden="1" outlineLevel="2">
      <c r="A379" s="40" t="s">
        <v>179</v>
      </c>
      <c r="B379" s="59">
        <v>0</v>
      </c>
      <c r="C379" s="60">
        <v>2868</v>
      </c>
      <c r="D379" s="61">
        <v>600.89</v>
      </c>
      <c r="E379" s="60">
        <f t="shared" si="23"/>
        <v>2267.11</v>
      </c>
      <c r="F379" s="76" t="e">
        <f t="shared" si="22"/>
        <v>#DIV/0!</v>
      </c>
      <c r="G379" s="60">
        <v>2267.11</v>
      </c>
      <c r="H379" s="60">
        <v>2267.11</v>
      </c>
      <c r="I379" s="80">
        <f t="shared" si="24"/>
        <v>1</v>
      </c>
      <c r="J379" s="84">
        <f t="shared" si="25"/>
        <v>1.2252298036660593E-5</v>
      </c>
      <c r="K379" s="60">
        <v>2267.11</v>
      </c>
      <c r="L379" s="61">
        <v>0</v>
      </c>
      <c r="M379" s="60">
        <v>774.04</v>
      </c>
      <c r="N379" s="80">
        <f t="shared" si="26"/>
        <v>0.34142145727379786</v>
      </c>
      <c r="O379" s="44">
        <v>0</v>
      </c>
    </row>
    <row r="380" spans="1:15" hidden="1" outlineLevel="2">
      <c r="A380" s="40" t="s">
        <v>179</v>
      </c>
      <c r="B380" s="59">
        <v>0</v>
      </c>
      <c r="C380" s="60">
        <v>428971</v>
      </c>
      <c r="D380" s="61">
        <v>2669.75</v>
      </c>
      <c r="E380" s="60">
        <f t="shared" si="23"/>
        <v>426301.25</v>
      </c>
      <c r="F380" s="76" t="e">
        <f t="shared" si="22"/>
        <v>#DIV/0!</v>
      </c>
      <c r="G380" s="60">
        <v>426301.25</v>
      </c>
      <c r="H380" s="60">
        <v>288470.46999999997</v>
      </c>
      <c r="I380" s="80">
        <f t="shared" si="24"/>
        <v>0.67668220536533719</v>
      </c>
      <c r="J380" s="84">
        <f t="shared" si="25"/>
        <v>1.5590007424498846E-3</v>
      </c>
      <c r="K380" s="60">
        <v>288470.46999999997</v>
      </c>
      <c r="L380" s="61">
        <v>0</v>
      </c>
      <c r="M380" s="60">
        <v>140425.07</v>
      </c>
      <c r="N380" s="80">
        <f t="shared" si="26"/>
        <v>0.48679183695994954</v>
      </c>
      <c r="O380" s="44">
        <v>137830.78</v>
      </c>
    </row>
    <row r="381" spans="1:15" outlineLevel="1" collapsed="1">
      <c r="A381" s="49" t="s">
        <v>156</v>
      </c>
      <c r="B381" s="59">
        <f>SUBTOTAL(9,B344:B380)</f>
        <v>12024960</v>
      </c>
      <c r="C381" s="60">
        <f>SUBTOTAL(9,C344:C380)</f>
        <v>4006569.3</v>
      </c>
      <c r="D381" s="61">
        <f>SUBTOTAL(9,D344:D380)</f>
        <v>5345266.3999999985</v>
      </c>
      <c r="E381" s="60">
        <f>SUBTOTAL(9,E344:E380)</f>
        <v>-1338697.0999999994</v>
      </c>
      <c r="F381" s="76">
        <f t="shared" si="22"/>
        <v>-0.11132653247911006</v>
      </c>
      <c r="G381" s="60">
        <f>SUBTOTAL(9,G344:G380)</f>
        <v>10686262.899999999</v>
      </c>
      <c r="H381" s="60">
        <f>SUBTOTAL(9,H344:H380)</f>
        <v>10455081.25</v>
      </c>
      <c r="I381" s="80">
        <f t="shared" si="24"/>
        <v>0.97836646429501573</v>
      </c>
      <c r="J381" s="84">
        <f t="shared" si="25"/>
        <v>5.6503112540856854E-2</v>
      </c>
      <c r="K381" s="60">
        <f>SUBTOTAL(9,K344:K380)</f>
        <v>10455081.25</v>
      </c>
      <c r="L381" s="61">
        <f>SUBTOTAL(9,L344:L380)</f>
        <v>0</v>
      </c>
      <c r="M381" s="60">
        <f>SUBTOTAL(9,M344:M380)</f>
        <v>9641372.5599999987</v>
      </c>
      <c r="N381" s="80">
        <f t="shared" si="26"/>
        <v>0.92217098360665528</v>
      </c>
      <c r="O381" s="44">
        <f>SUBTOTAL(9,O344:O380)</f>
        <v>231181.65</v>
      </c>
    </row>
    <row r="382" spans="1:15" hidden="1" outlineLevel="2">
      <c r="A382" s="54" t="s">
        <v>180</v>
      </c>
      <c r="B382" s="56">
        <v>0</v>
      </c>
      <c r="C382" s="57">
        <v>1000</v>
      </c>
      <c r="D382" s="58">
        <v>1000</v>
      </c>
      <c r="E382" s="60">
        <f t="shared" si="23"/>
        <v>0</v>
      </c>
      <c r="F382" s="76" t="e">
        <f t="shared" si="22"/>
        <v>#DIV/0!</v>
      </c>
      <c r="G382" s="57">
        <v>0</v>
      </c>
      <c r="H382" s="57">
        <v>0</v>
      </c>
      <c r="I382" s="80" t="e">
        <f t="shared" si="24"/>
        <v>#DIV/0!</v>
      </c>
      <c r="J382" s="84">
        <f t="shared" si="25"/>
        <v>0</v>
      </c>
      <c r="K382" s="57">
        <v>0</v>
      </c>
      <c r="L382" s="58">
        <v>0</v>
      </c>
      <c r="M382" s="57">
        <v>0</v>
      </c>
      <c r="N382" s="80" t="e">
        <f t="shared" si="26"/>
        <v>#DIV/0!</v>
      </c>
      <c r="O382" s="48">
        <v>0</v>
      </c>
    </row>
    <row r="383" spans="1:15" hidden="1" outlineLevel="2">
      <c r="A383" s="54" t="s">
        <v>180</v>
      </c>
      <c r="B383" s="59">
        <v>0</v>
      </c>
      <c r="C383" s="60">
        <v>6000</v>
      </c>
      <c r="D383" s="61">
        <v>6000</v>
      </c>
      <c r="E383" s="60">
        <f t="shared" si="23"/>
        <v>0</v>
      </c>
      <c r="F383" s="76" t="e">
        <f t="shared" si="22"/>
        <v>#DIV/0!</v>
      </c>
      <c r="G383" s="60">
        <v>0</v>
      </c>
      <c r="H383" s="60">
        <v>0</v>
      </c>
      <c r="I383" s="80" t="e">
        <f t="shared" si="24"/>
        <v>#DIV/0!</v>
      </c>
      <c r="J383" s="84">
        <f t="shared" si="25"/>
        <v>0</v>
      </c>
      <c r="K383" s="60">
        <v>0</v>
      </c>
      <c r="L383" s="61">
        <v>0</v>
      </c>
      <c r="M383" s="60">
        <v>0</v>
      </c>
      <c r="N383" s="80" t="e">
        <f t="shared" si="26"/>
        <v>#DIV/0!</v>
      </c>
      <c r="O383" s="44">
        <v>0</v>
      </c>
    </row>
    <row r="384" spans="1:15" hidden="1" outlineLevel="2">
      <c r="A384" s="54" t="s">
        <v>180</v>
      </c>
      <c r="B384" s="56">
        <v>0</v>
      </c>
      <c r="C384" s="57">
        <v>16930</v>
      </c>
      <c r="D384" s="58">
        <v>766.26</v>
      </c>
      <c r="E384" s="60">
        <f t="shared" si="23"/>
        <v>16163.74</v>
      </c>
      <c r="F384" s="76" t="e">
        <f t="shared" si="22"/>
        <v>#DIV/0!</v>
      </c>
      <c r="G384" s="57">
        <v>16163.74</v>
      </c>
      <c r="H384" s="57">
        <v>16163.74</v>
      </c>
      <c r="I384" s="80">
        <f t="shared" si="24"/>
        <v>1</v>
      </c>
      <c r="J384" s="84">
        <f t="shared" si="25"/>
        <v>8.7354808486175039E-5</v>
      </c>
      <c r="K384" s="57">
        <v>16163.74</v>
      </c>
      <c r="L384" s="58">
        <v>0</v>
      </c>
      <c r="M384" s="57">
        <v>16163.74</v>
      </c>
      <c r="N384" s="80">
        <f t="shared" si="26"/>
        <v>1</v>
      </c>
      <c r="O384" s="48">
        <v>0</v>
      </c>
    </row>
    <row r="385" spans="1:15" hidden="1" outlineLevel="2">
      <c r="A385" s="54" t="s">
        <v>180</v>
      </c>
      <c r="B385" s="59">
        <v>0</v>
      </c>
      <c r="C385" s="60">
        <v>12000.9</v>
      </c>
      <c r="D385" s="61">
        <v>0</v>
      </c>
      <c r="E385" s="60">
        <f t="shared" si="23"/>
        <v>12000.9</v>
      </c>
      <c r="F385" s="76" t="e">
        <f t="shared" si="22"/>
        <v>#DIV/0!</v>
      </c>
      <c r="G385" s="60">
        <v>12000.9</v>
      </c>
      <c r="H385" s="60">
        <v>10995.91</v>
      </c>
      <c r="I385" s="80">
        <f t="shared" si="24"/>
        <v>0.91625711404977961</v>
      </c>
      <c r="J385" s="84">
        <f t="shared" si="25"/>
        <v>5.9425950441000474E-5</v>
      </c>
      <c r="K385" s="60">
        <v>5806.82</v>
      </c>
      <c r="L385" s="61">
        <v>5189.09</v>
      </c>
      <c r="M385" s="60">
        <v>5806.82</v>
      </c>
      <c r="N385" s="80">
        <f t="shared" si="26"/>
        <v>1</v>
      </c>
      <c r="O385" s="44">
        <v>1004.99</v>
      </c>
    </row>
    <row r="386" spans="1:15" outlineLevel="1" collapsed="1">
      <c r="A386" s="55" t="s">
        <v>157</v>
      </c>
      <c r="B386" s="59">
        <f>SUBTOTAL(9,B382:B385)</f>
        <v>0</v>
      </c>
      <c r="C386" s="60">
        <f>SUBTOTAL(9,C382:C385)</f>
        <v>35930.9</v>
      </c>
      <c r="D386" s="61">
        <f>SUBTOTAL(9,D382:D385)</f>
        <v>7766.26</v>
      </c>
      <c r="E386" s="60">
        <f>SUBTOTAL(9,E382:E385)</f>
        <v>28164.639999999999</v>
      </c>
      <c r="F386" s="76">
        <v>0</v>
      </c>
      <c r="G386" s="60">
        <f>SUBTOTAL(9,G382:G385)</f>
        <v>28164.639999999999</v>
      </c>
      <c r="H386" s="60">
        <f>SUBTOTAL(9,H382:H385)</f>
        <v>27159.65</v>
      </c>
      <c r="I386" s="80">
        <f t="shared" si="24"/>
        <v>0.96431731419254785</v>
      </c>
      <c r="J386" s="84">
        <f t="shared" si="25"/>
        <v>1.4678075892717553E-4</v>
      </c>
      <c r="K386" s="60">
        <f>SUBTOTAL(9,K382:K385)</f>
        <v>21970.559999999998</v>
      </c>
      <c r="L386" s="61">
        <f>SUBTOTAL(9,L382:L385)</f>
        <v>5189.09</v>
      </c>
      <c r="M386" s="60">
        <f>SUBTOTAL(9,M382:M385)</f>
        <v>21970.559999999998</v>
      </c>
      <c r="N386" s="80">
        <f t="shared" si="26"/>
        <v>1</v>
      </c>
      <c r="O386" s="44">
        <f>SUBTOTAL(9,O382:O385)</f>
        <v>1004.99</v>
      </c>
    </row>
    <row r="387" spans="1:15" hidden="1" outlineLevel="2">
      <c r="A387" s="54" t="s">
        <v>181</v>
      </c>
      <c r="B387" s="56">
        <v>72520</v>
      </c>
      <c r="C387" s="57">
        <v>0</v>
      </c>
      <c r="D387" s="58">
        <v>72520</v>
      </c>
      <c r="E387" s="60">
        <f t="shared" si="23"/>
        <v>-72520</v>
      </c>
      <c r="F387" s="76">
        <f t="shared" si="22"/>
        <v>-1</v>
      </c>
      <c r="G387" s="57">
        <v>0</v>
      </c>
      <c r="H387" s="57">
        <v>0</v>
      </c>
      <c r="I387" s="80" t="e">
        <f t="shared" si="24"/>
        <v>#DIV/0!</v>
      </c>
      <c r="J387" s="84">
        <f t="shared" si="25"/>
        <v>0</v>
      </c>
      <c r="K387" s="57">
        <v>0</v>
      </c>
      <c r="L387" s="58">
        <v>0</v>
      </c>
      <c r="M387" s="57">
        <v>0</v>
      </c>
      <c r="N387" s="80" t="e">
        <f t="shared" si="26"/>
        <v>#DIV/0!</v>
      </c>
      <c r="O387" s="48">
        <v>0</v>
      </c>
    </row>
    <row r="388" spans="1:15" hidden="1" outlineLevel="2">
      <c r="A388" s="54" t="s">
        <v>181</v>
      </c>
      <c r="B388" s="59">
        <v>0</v>
      </c>
      <c r="C388" s="60">
        <v>10000</v>
      </c>
      <c r="D388" s="61">
        <v>9141.02</v>
      </c>
      <c r="E388" s="60">
        <f t="shared" si="23"/>
        <v>858.98</v>
      </c>
      <c r="F388" s="76" t="e">
        <f t="shared" si="22"/>
        <v>#DIV/0!</v>
      </c>
      <c r="G388" s="60">
        <v>858.98</v>
      </c>
      <c r="H388" s="60">
        <v>858.98</v>
      </c>
      <c r="I388" s="80">
        <f t="shared" si="24"/>
        <v>1</v>
      </c>
      <c r="J388" s="84">
        <f t="shared" si="25"/>
        <v>4.642244517262381E-6</v>
      </c>
      <c r="K388" s="60">
        <v>858.98</v>
      </c>
      <c r="L388" s="61">
        <v>0</v>
      </c>
      <c r="M388" s="60">
        <v>858.98</v>
      </c>
      <c r="N388" s="80">
        <f t="shared" si="26"/>
        <v>1</v>
      </c>
      <c r="O388" s="44">
        <v>0</v>
      </c>
    </row>
    <row r="389" spans="1:15" hidden="1" outlineLevel="2">
      <c r="A389" s="54" t="s">
        <v>181</v>
      </c>
      <c r="B389" s="59">
        <v>0</v>
      </c>
      <c r="C389" s="60">
        <v>40000</v>
      </c>
      <c r="D389" s="61">
        <v>40000</v>
      </c>
      <c r="E389" s="60">
        <f t="shared" si="23"/>
        <v>0</v>
      </c>
      <c r="F389" s="76" t="e">
        <f t="shared" si="22"/>
        <v>#DIV/0!</v>
      </c>
      <c r="G389" s="60">
        <v>0</v>
      </c>
      <c r="H389" s="60">
        <v>0</v>
      </c>
      <c r="I389" s="80" t="e">
        <f t="shared" si="24"/>
        <v>#DIV/0!</v>
      </c>
      <c r="J389" s="84">
        <f t="shared" si="25"/>
        <v>0</v>
      </c>
      <c r="K389" s="60">
        <v>0</v>
      </c>
      <c r="L389" s="61">
        <v>0</v>
      </c>
      <c r="M389" s="60">
        <v>0</v>
      </c>
      <c r="N389" s="80" t="e">
        <f t="shared" si="26"/>
        <v>#DIV/0!</v>
      </c>
      <c r="O389" s="44">
        <v>0</v>
      </c>
    </row>
    <row r="390" spans="1:15" hidden="1" outlineLevel="2">
      <c r="A390" s="54" t="s">
        <v>181</v>
      </c>
      <c r="B390" s="56">
        <v>0</v>
      </c>
      <c r="C390" s="57">
        <v>20000</v>
      </c>
      <c r="D390" s="58">
        <v>13584.4</v>
      </c>
      <c r="E390" s="60">
        <f t="shared" si="23"/>
        <v>6415.6</v>
      </c>
      <c r="F390" s="76" t="e">
        <f t="shared" si="22"/>
        <v>#DIV/0!</v>
      </c>
      <c r="G390" s="57">
        <v>6415.6</v>
      </c>
      <c r="H390" s="57">
        <v>6415.6</v>
      </c>
      <c r="I390" s="80">
        <f t="shared" si="24"/>
        <v>1</v>
      </c>
      <c r="J390" s="84">
        <f t="shared" si="25"/>
        <v>3.4672267020126817E-5</v>
      </c>
      <c r="K390" s="57">
        <v>6415.6</v>
      </c>
      <c r="L390" s="58">
        <v>0</v>
      </c>
      <c r="M390" s="57">
        <v>6415.6</v>
      </c>
      <c r="N390" s="80">
        <f t="shared" si="26"/>
        <v>1</v>
      </c>
      <c r="O390" s="48">
        <v>0</v>
      </c>
    </row>
    <row r="391" spans="1:15" hidden="1" outlineLevel="2">
      <c r="A391" s="54" t="s">
        <v>181</v>
      </c>
      <c r="B391" s="59">
        <v>14000</v>
      </c>
      <c r="C391" s="60">
        <v>0</v>
      </c>
      <c r="D391" s="61">
        <v>0</v>
      </c>
      <c r="E391" s="60">
        <f t="shared" si="23"/>
        <v>0</v>
      </c>
      <c r="F391" s="76">
        <f t="shared" ref="F391:F454" si="27">E391/B391</f>
        <v>0</v>
      </c>
      <c r="G391" s="60">
        <v>14000</v>
      </c>
      <c r="H391" s="60">
        <v>2807.12</v>
      </c>
      <c r="I391" s="80">
        <f t="shared" si="24"/>
        <v>0.20050857142857142</v>
      </c>
      <c r="J391" s="84">
        <f t="shared" si="25"/>
        <v>1.5170711110034661E-5</v>
      </c>
      <c r="K391" s="60">
        <v>2807.12</v>
      </c>
      <c r="L391" s="61">
        <v>0</v>
      </c>
      <c r="M391" s="60">
        <v>2807.12</v>
      </c>
      <c r="N391" s="80">
        <f t="shared" si="26"/>
        <v>1</v>
      </c>
      <c r="O391" s="44">
        <v>11192.88</v>
      </c>
    </row>
    <row r="392" spans="1:15" hidden="1" outlineLevel="2">
      <c r="A392" s="54" t="s">
        <v>181</v>
      </c>
      <c r="B392" s="59">
        <v>12000</v>
      </c>
      <c r="C392" s="60">
        <v>0</v>
      </c>
      <c r="D392" s="61">
        <v>0</v>
      </c>
      <c r="E392" s="60">
        <f t="shared" si="23"/>
        <v>0</v>
      </c>
      <c r="F392" s="76">
        <f t="shared" si="27"/>
        <v>0</v>
      </c>
      <c r="G392" s="60">
        <v>12000</v>
      </c>
      <c r="H392" s="60">
        <v>4318.82</v>
      </c>
      <c r="I392" s="80">
        <f t="shared" si="24"/>
        <v>0.35990166666666662</v>
      </c>
      <c r="J392" s="84">
        <f t="shared" si="25"/>
        <v>2.3340495082589948E-5</v>
      </c>
      <c r="K392" s="60">
        <v>4318.82</v>
      </c>
      <c r="L392" s="61">
        <v>0</v>
      </c>
      <c r="M392" s="60">
        <v>4318.82</v>
      </c>
      <c r="N392" s="80">
        <f t="shared" si="26"/>
        <v>1</v>
      </c>
      <c r="O392" s="44">
        <v>0</v>
      </c>
    </row>
    <row r="393" spans="1:15" hidden="1" outlineLevel="2">
      <c r="A393" s="54" t="s">
        <v>181</v>
      </c>
      <c r="B393" s="59">
        <v>5000</v>
      </c>
      <c r="C393" s="60">
        <v>20000</v>
      </c>
      <c r="D393" s="61">
        <v>15572.47</v>
      </c>
      <c r="E393" s="60">
        <f t="shared" si="23"/>
        <v>4427.5300000000007</v>
      </c>
      <c r="F393" s="76">
        <f t="shared" si="27"/>
        <v>0.88550600000000013</v>
      </c>
      <c r="G393" s="60">
        <v>9427.5300000000007</v>
      </c>
      <c r="H393" s="60">
        <v>9427.5300000000007</v>
      </c>
      <c r="I393" s="80">
        <f t="shared" si="24"/>
        <v>1</v>
      </c>
      <c r="J393" s="84">
        <f t="shared" si="25"/>
        <v>5.094984685769938E-5</v>
      </c>
      <c r="K393" s="60">
        <v>9427.5300000000007</v>
      </c>
      <c r="L393" s="61">
        <v>0</v>
      </c>
      <c r="M393" s="60">
        <v>9427.5300000000007</v>
      </c>
      <c r="N393" s="80">
        <f t="shared" si="26"/>
        <v>1</v>
      </c>
      <c r="O393" s="44">
        <v>0</v>
      </c>
    </row>
    <row r="394" spans="1:15" hidden="1" outlineLevel="2">
      <c r="A394" s="54" t="s">
        <v>181</v>
      </c>
      <c r="B394" s="59">
        <v>0</v>
      </c>
      <c r="C394" s="60">
        <v>100000</v>
      </c>
      <c r="D394" s="61">
        <v>85286.720000000001</v>
      </c>
      <c r="E394" s="60">
        <f t="shared" si="23"/>
        <v>14713.28</v>
      </c>
      <c r="F394" s="76" t="e">
        <f t="shared" si="27"/>
        <v>#DIV/0!</v>
      </c>
      <c r="G394" s="60">
        <v>14713.28</v>
      </c>
      <c r="H394" s="60">
        <v>14713.28</v>
      </c>
      <c r="I394" s="80">
        <f t="shared" si="24"/>
        <v>1</v>
      </c>
      <c r="J394" s="84">
        <f t="shared" si="25"/>
        <v>7.9515988045060699E-5</v>
      </c>
      <c r="K394" s="60">
        <v>14713.28</v>
      </c>
      <c r="L394" s="61">
        <v>0</v>
      </c>
      <c r="M394" s="60">
        <v>14713.28</v>
      </c>
      <c r="N394" s="80">
        <f t="shared" si="26"/>
        <v>1</v>
      </c>
      <c r="O394" s="44">
        <v>0</v>
      </c>
    </row>
    <row r="395" spans="1:15" hidden="1" outlineLevel="2">
      <c r="A395" s="54" t="s">
        <v>181</v>
      </c>
      <c r="B395" s="59">
        <v>0</v>
      </c>
      <c r="C395" s="60">
        <v>29359.55</v>
      </c>
      <c r="D395" s="61">
        <v>0</v>
      </c>
      <c r="E395" s="60">
        <f t="shared" si="23"/>
        <v>29359.55</v>
      </c>
      <c r="F395" s="76" t="e">
        <f t="shared" si="27"/>
        <v>#DIV/0!</v>
      </c>
      <c r="G395" s="60">
        <v>29359.55</v>
      </c>
      <c r="H395" s="60">
        <v>0</v>
      </c>
      <c r="I395" s="80">
        <f t="shared" si="24"/>
        <v>0</v>
      </c>
      <c r="J395" s="84">
        <f t="shared" si="25"/>
        <v>0</v>
      </c>
      <c r="K395" s="60">
        <v>0</v>
      </c>
      <c r="L395" s="61">
        <v>0</v>
      </c>
      <c r="M395" s="60">
        <v>0</v>
      </c>
      <c r="N395" s="80" t="e">
        <f t="shared" si="26"/>
        <v>#DIV/0!</v>
      </c>
      <c r="O395" s="44">
        <v>29359.55</v>
      </c>
    </row>
    <row r="396" spans="1:15" hidden="1" outlineLevel="2">
      <c r="A396" s="54" t="s">
        <v>181</v>
      </c>
      <c r="B396" s="56">
        <v>220000</v>
      </c>
      <c r="C396" s="57">
        <v>0</v>
      </c>
      <c r="D396" s="58">
        <v>220000</v>
      </c>
      <c r="E396" s="60">
        <f t="shared" si="23"/>
        <v>-220000</v>
      </c>
      <c r="F396" s="76">
        <f t="shared" si="27"/>
        <v>-1</v>
      </c>
      <c r="G396" s="57">
        <v>0</v>
      </c>
      <c r="H396" s="57">
        <v>0</v>
      </c>
      <c r="I396" s="80" t="e">
        <f t="shared" si="24"/>
        <v>#DIV/0!</v>
      </c>
      <c r="J396" s="84">
        <f t="shared" si="25"/>
        <v>0</v>
      </c>
      <c r="K396" s="57">
        <v>0</v>
      </c>
      <c r="L396" s="58">
        <v>0</v>
      </c>
      <c r="M396" s="57">
        <v>0</v>
      </c>
      <c r="N396" s="80" t="e">
        <f t="shared" si="26"/>
        <v>#DIV/0!</v>
      </c>
      <c r="O396" s="48">
        <v>0</v>
      </c>
    </row>
    <row r="397" spans="1:15" hidden="1" outlineLevel="2">
      <c r="A397" s="54" t="s">
        <v>181</v>
      </c>
      <c r="B397" s="56">
        <v>20000</v>
      </c>
      <c r="C397" s="57">
        <v>0</v>
      </c>
      <c r="D397" s="58">
        <v>20000</v>
      </c>
      <c r="E397" s="60">
        <f t="shared" si="23"/>
        <v>-20000</v>
      </c>
      <c r="F397" s="76">
        <f t="shared" si="27"/>
        <v>-1</v>
      </c>
      <c r="G397" s="57">
        <v>0</v>
      </c>
      <c r="H397" s="57">
        <v>0</v>
      </c>
      <c r="I397" s="80" t="e">
        <f t="shared" si="24"/>
        <v>#DIV/0!</v>
      </c>
      <c r="J397" s="84">
        <f t="shared" si="25"/>
        <v>0</v>
      </c>
      <c r="K397" s="57">
        <v>0</v>
      </c>
      <c r="L397" s="58">
        <v>0</v>
      </c>
      <c r="M397" s="57">
        <v>0</v>
      </c>
      <c r="N397" s="80" t="e">
        <f t="shared" si="26"/>
        <v>#DIV/0!</v>
      </c>
      <c r="O397" s="48">
        <v>0</v>
      </c>
    </row>
    <row r="398" spans="1:15" hidden="1" outlineLevel="2">
      <c r="A398" s="54" t="s">
        <v>181</v>
      </c>
      <c r="B398" s="56">
        <v>0</v>
      </c>
      <c r="C398" s="57">
        <v>10000</v>
      </c>
      <c r="D398" s="58">
        <v>3243.39</v>
      </c>
      <c r="E398" s="60">
        <f t="shared" si="23"/>
        <v>6756.61</v>
      </c>
      <c r="F398" s="76" t="e">
        <f t="shared" si="27"/>
        <v>#DIV/0!</v>
      </c>
      <c r="G398" s="57">
        <v>6756.61</v>
      </c>
      <c r="H398" s="57">
        <v>6756.61</v>
      </c>
      <c r="I398" s="80">
        <f t="shared" si="24"/>
        <v>1</v>
      </c>
      <c r="J398" s="84">
        <f t="shared" si="25"/>
        <v>3.6515210747374994E-5</v>
      </c>
      <c r="K398" s="57">
        <v>6756.61</v>
      </c>
      <c r="L398" s="58">
        <v>0</v>
      </c>
      <c r="M398" s="57">
        <v>6756.61</v>
      </c>
      <c r="N398" s="80">
        <f t="shared" si="26"/>
        <v>1</v>
      </c>
      <c r="O398" s="48">
        <v>0</v>
      </c>
    </row>
    <row r="399" spans="1:15" hidden="1" outlineLevel="2">
      <c r="A399" s="54" t="s">
        <v>181</v>
      </c>
      <c r="B399" s="59">
        <v>0</v>
      </c>
      <c r="C399" s="60">
        <v>10000</v>
      </c>
      <c r="D399" s="61">
        <v>10000</v>
      </c>
      <c r="E399" s="60">
        <f t="shared" si="23"/>
        <v>0</v>
      </c>
      <c r="F399" s="76" t="e">
        <f t="shared" si="27"/>
        <v>#DIV/0!</v>
      </c>
      <c r="G399" s="60">
        <v>0</v>
      </c>
      <c r="H399" s="60">
        <v>0</v>
      </c>
      <c r="I399" s="80" t="e">
        <f t="shared" si="24"/>
        <v>#DIV/0!</v>
      </c>
      <c r="J399" s="84">
        <f t="shared" si="25"/>
        <v>0</v>
      </c>
      <c r="K399" s="60">
        <v>0</v>
      </c>
      <c r="L399" s="61">
        <v>0</v>
      </c>
      <c r="M399" s="60">
        <v>0</v>
      </c>
      <c r="N399" s="80" t="e">
        <f t="shared" si="26"/>
        <v>#DIV/0!</v>
      </c>
      <c r="O399" s="44">
        <v>0</v>
      </c>
    </row>
    <row r="400" spans="1:15" hidden="1" outlineLevel="2">
      <c r="A400" s="54" t="s">
        <v>181</v>
      </c>
      <c r="B400" s="56">
        <v>0</v>
      </c>
      <c r="C400" s="57">
        <v>15000</v>
      </c>
      <c r="D400" s="58">
        <v>10049.65</v>
      </c>
      <c r="E400" s="60">
        <f t="shared" si="23"/>
        <v>4950.3500000000004</v>
      </c>
      <c r="F400" s="76" t="e">
        <f t="shared" si="27"/>
        <v>#DIV/0!</v>
      </c>
      <c r="G400" s="57">
        <v>4950.3500000000004</v>
      </c>
      <c r="H400" s="57">
        <v>4950.3500000000004</v>
      </c>
      <c r="I400" s="80">
        <f t="shared" si="24"/>
        <v>1</v>
      </c>
      <c r="J400" s="84">
        <f t="shared" si="25"/>
        <v>2.6753515967810459E-5</v>
      </c>
      <c r="K400" s="57">
        <v>4950.3500000000004</v>
      </c>
      <c r="L400" s="58">
        <v>0</v>
      </c>
      <c r="M400" s="57">
        <v>4950.3500000000004</v>
      </c>
      <c r="N400" s="80">
        <f t="shared" si="26"/>
        <v>1</v>
      </c>
      <c r="O400" s="48">
        <v>0</v>
      </c>
    </row>
    <row r="401" spans="1:15" hidden="1" outlineLevel="2">
      <c r="A401" s="54" t="s">
        <v>181</v>
      </c>
      <c r="B401" s="56">
        <v>0</v>
      </c>
      <c r="C401" s="57">
        <v>70000</v>
      </c>
      <c r="D401" s="58">
        <v>25416.87</v>
      </c>
      <c r="E401" s="60">
        <f t="shared" si="23"/>
        <v>44583.13</v>
      </c>
      <c r="F401" s="76" t="e">
        <f t="shared" si="27"/>
        <v>#DIV/0!</v>
      </c>
      <c r="G401" s="57">
        <v>44583.13</v>
      </c>
      <c r="H401" s="57">
        <v>44583.13</v>
      </c>
      <c r="I401" s="80">
        <f t="shared" si="24"/>
        <v>1</v>
      </c>
      <c r="J401" s="84">
        <f t="shared" si="25"/>
        <v>2.4094366668012753E-4</v>
      </c>
      <c r="K401" s="57">
        <v>44583.13</v>
      </c>
      <c r="L401" s="58">
        <v>0</v>
      </c>
      <c r="M401" s="57">
        <v>44583.13</v>
      </c>
      <c r="N401" s="80">
        <f t="shared" si="26"/>
        <v>1</v>
      </c>
      <c r="O401" s="48">
        <v>0</v>
      </c>
    </row>
    <row r="402" spans="1:15" hidden="1" outlineLevel="2">
      <c r="A402" s="54" t="s">
        <v>181</v>
      </c>
      <c r="B402" s="56">
        <v>40000</v>
      </c>
      <c r="C402" s="57">
        <v>6500</v>
      </c>
      <c r="D402" s="58">
        <v>10436.030000000001</v>
      </c>
      <c r="E402" s="60">
        <f t="shared" si="23"/>
        <v>-3936.0299999999988</v>
      </c>
      <c r="F402" s="76">
        <f t="shared" si="27"/>
        <v>-9.8400749999999967E-2</v>
      </c>
      <c r="G402" s="57">
        <v>36063.97</v>
      </c>
      <c r="H402" s="57">
        <v>36063.97</v>
      </c>
      <c r="I402" s="80">
        <f t="shared" si="24"/>
        <v>1</v>
      </c>
      <c r="J402" s="84">
        <f t="shared" si="25"/>
        <v>1.9490298610353558E-4</v>
      </c>
      <c r="K402" s="57">
        <v>36063.97</v>
      </c>
      <c r="L402" s="58">
        <v>0</v>
      </c>
      <c r="M402" s="57">
        <v>36063.97</v>
      </c>
      <c r="N402" s="80">
        <f t="shared" si="26"/>
        <v>1</v>
      </c>
      <c r="O402" s="48">
        <v>0</v>
      </c>
    </row>
    <row r="403" spans="1:15" hidden="1" outlineLevel="2">
      <c r="A403" s="54" t="s">
        <v>181</v>
      </c>
      <c r="B403" s="56">
        <v>0</v>
      </c>
      <c r="C403" s="57">
        <v>20000</v>
      </c>
      <c r="D403" s="58">
        <v>15.44</v>
      </c>
      <c r="E403" s="60">
        <f t="shared" si="23"/>
        <v>19984.560000000001</v>
      </c>
      <c r="F403" s="76" t="e">
        <f t="shared" si="27"/>
        <v>#DIV/0!</v>
      </c>
      <c r="G403" s="57">
        <v>19984.560000000001</v>
      </c>
      <c r="H403" s="57">
        <v>19984.560000000001</v>
      </c>
      <c r="I403" s="80">
        <f t="shared" si="24"/>
        <v>1</v>
      </c>
      <c r="J403" s="84">
        <f t="shared" si="25"/>
        <v>1.0800392801916353E-4</v>
      </c>
      <c r="K403" s="57">
        <v>19984.560000000001</v>
      </c>
      <c r="L403" s="58">
        <v>0</v>
      </c>
      <c r="M403" s="57">
        <v>19984.560000000001</v>
      </c>
      <c r="N403" s="80">
        <f t="shared" si="26"/>
        <v>1</v>
      </c>
      <c r="O403" s="48">
        <v>0</v>
      </c>
    </row>
    <row r="404" spans="1:15" hidden="1" outlineLevel="2">
      <c r="A404" s="54" t="s">
        <v>181</v>
      </c>
      <c r="B404" s="59">
        <v>40000</v>
      </c>
      <c r="C404" s="60">
        <v>19000</v>
      </c>
      <c r="D404" s="61">
        <v>0</v>
      </c>
      <c r="E404" s="60">
        <f t="shared" si="23"/>
        <v>19000</v>
      </c>
      <c r="F404" s="76">
        <f t="shared" si="27"/>
        <v>0.47499999999999998</v>
      </c>
      <c r="G404" s="60">
        <v>59000</v>
      </c>
      <c r="H404" s="60">
        <v>3745.13</v>
      </c>
      <c r="I404" s="80">
        <f t="shared" si="24"/>
        <v>6.3476779661016947E-2</v>
      </c>
      <c r="J404" s="84">
        <f t="shared" si="25"/>
        <v>2.0240062875660505E-5</v>
      </c>
      <c r="K404" s="60">
        <v>3745.13</v>
      </c>
      <c r="L404" s="61">
        <v>0</v>
      </c>
      <c r="M404" s="60">
        <v>3745.13</v>
      </c>
      <c r="N404" s="80">
        <f t="shared" si="26"/>
        <v>1</v>
      </c>
      <c r="O404" s="44">
        <v>5254.87</v>
      </c>
    </row>
    <row r="405" spans="1:15" hidden="1" outlineLevel="2">
      <c r="A405" s="54" t="s">
        <v>181</v>
      </c>
      <c r="B405" s="56">
        <v>0</v>
      </c>
      <c r="C405" s="57">
        <v>9000</v>
      </c>
      <c r="D405" s="58">
        <v>0</v>
      </c>
      <c r="E405" s="60">
        <f t="shared" si="23"/>
        <v>9000</v>
      </c>
      <c r="F405" s="76" t="e">
        <f t="shared" si="27"/>
        <v>#DIV/0!</v>
      </c>
      <c r="G405" s="57">
        <v>9000</v>
      </c>
      <c r="H405" s="57">
        <v>0</v>
      </c>
      <c r="I405" s="80">
        <f t="shared" si="24"/>
        <v>0</v>
      </c>
      <c r="J405" s="84">
        <f t="shared" si="25"/>
        <v>0</v>
      </c>
      <c r="K405" s="57">
        <v>0</v>
      </c>
      <c r="L405" s="58">
        <v>0</v>
      </c>
      <c r="M405" s="57">
        <v>0</v>
      </c>
      <c r="N405" s="80" t="e">
        <f t="shared" si="26"/>
        <v>#DIV/0!</v>
      </c>
      <c r="O405" s="48">
        <v>4000</v>
      </c>
    </row>
    <row r="406" spans="1:15" hidden="1" outlineLevel="2">
      <c r="A406" s="54" t="s">
        <v>181</v>
      </c>
      <c r="B406" s="59">
        <v>5000</v>
      </c>
      <c r="C406" s="60">
        <v>0</v>
      </c>
      <c r="D406" s="61">
        <v>5000</v>
      </c>
      <c r="E406" s="60">
        <f t="shared" si="23"/>
        <v>-5000</v>
      </c>
      <c r="F406" s="76">
        <f t="shared" si="27"/>
        <v>-1</v>
      </c>
      <c r="G406" s="60">
        <v>0</v>
      </c>
      <c r="H406" s="60">
        <v>0</v>
      </c>
      <c r="I406" s="80" t="e">
        <f t="shared" si="24"/>
        <v>#DIV/0!</v>
      </c>
      <c r="J406" s="84">
        <f t="shared" si="25"/>
        <v>0</v>
      </c>
      <c r="K406" s="60">
        <v>0</v>
      </c>
      <c r="L406" s="61">
        <v>0</v>
      </c>
      <c r="M406" s="60">
        <v>0</v>
      </c>
      <c r="N406" s="80" t="e">
        <f t="shared" si="26"/>
        <v>#DIV/0!</v>
      </c>
      <c r="O406" s="44">
        <v>0</v>
      </c>
    </row>
    <row r="407" spans="1:15" hidden="1" outlineLevel="2">
      <c r="A407" s="54" t="s">
        <v>181</v>
      </c>
      <c r="B407" s="59">
        <v>0</v>
      </c>
      <c r="C407" s="60">
        <v>0</v>
      </c>
      <c r="D407" s="61">
        <v>0</v>
      </c>
      <c r="E407" s="60">
        <f t="shared" si="23"/>
        <v>0</v>
      </c>
      <c r="F407" s="76" t="e">
        <f t="shared" si="27"/>
        <v>#DIV/0!</v>
      </c>
      <c r="G407" s="60">
        <v>0</v>
      </c>
      <c r="H407" s="60">
        <v>0</v>
      </c>
      <c r="I407" s="80" t="e">
        <f t="shared" si="24"/>
        <v>#DIV/0!</v>
      </c>
      <c r="J407" s="84">
        <f t="shared" si="25"/>
        <v>0</v>
      </c>
      <c r="K407" s="60">
        <v>0</v>
      </c>
      <c r="L407" s="61">
        <v>0</v>
      </c>
      <c r="M407" s="60">
        <v>0</v>
      </c>
      <c r="N407" s="80" t="e">
        <f t="shared" si="26"/>
        <v>#DIV/0!</v>
      </c>
      <c r="O407" s="44">
        <v>0</v>
      </c>
    </row>
    <row r="408" spans="1:15" hidden="1" outlineLevel="2">
      <c r="A408" s="54" t="s">
        <v>181</v>
      </c>
      <c r="B408" s="56">
        <v>0</v>
      </c>
      <c r="C408" s="57">
        <v>50000</v>
      </c>
      <c r="D408" s="58">
        <v>25000</v>
      </c>
      <c r="E408" s="60">
        <f t="shared" si="23"/>
        <v>25000</v>
      </c>
      <c r="F408" s="76" t="e">
        <f t="shared" si="27"/>
        <v>#DIV/0!</v>
      </c>
      <c r="G408" s="57">
        <v>25000</v>
      </c>
      <c r="H408" s="57">
        <v>7839.96</v>
      </c>
      <c r="I408" s="80">
        <f t="shared" si="24"/>
        <v>0.3135984</v>
      </c>
      <c r="J408" s="84">
        <f t="shared" si="25"/>
        <v>4.237003344147288E-5</v>
      </c>
      <c r="K408" s="57">
        <v>7839.96</v>
      </c>
      <c r="L408" s="58">
        <v>0</v>
      </c>
      <c r="M408" s="57">
        <v>7839.96</v>
      </c>
      <c r="N408" s="80">
        <f t="shared" si="26"/>
        <v>1</v>
      </c>
      <c r="O408" s="48">
        <v>17160.04</v>
      </c>
    </row>
    <row r="409" spans="1:15" hidden="1" outlineLevel="2">
      <c r="A409" s="54" t="s">
        <v>181</v>
      </c>
      <c r="B409" s="59">
        <v>0</v>
      </c>
      <c r="C409" s="60">
        <v>15000</v>
      </c>
      <c r="D409" s="61">
        <v>6255.28</v>
      </c>
      <c r="E409" s="60">
        <f t="shared" si="23"/>
        <v>8744.7199999999993</v>
      </c>
      <c r="F409" s="76" t="e">
        <f t="shared" si="27"/>
        <v>#DIV/0!</v>
      </c>
      <c r="G409" s="60">
        <v>8744.7199999999993</v>
      </c>
      <c r="H409" s="60">
        <v>8744.7199999999993</v>
      </c>
      <c r="I409" s="80">
        <f t="shared" si="24"/>
        <v>1</v>
      </c>
      <c r="J409" s="84">
        <f t="shared" si="25"/>
        <v>4.7259689952029946E-5</v>
      </c>
      <c r="K409" s="60">
        <v>8744.7199999999993</v>
      </c>
      <c r="L409" s="61">
        <v>0</v>
      </c>
      <c r="M409" s="60">
        <v>8744.7199999999993</v>
      </c>
      <c r="N409" s="80">
        <f t="shared" si="26"/>
        <v>1</v>
      </c>
      <c r="O409" s="44">
        <v>0</v>
      </c>
    </row>
    <row r="410" spans="1:15" hidden="1" outlineLevel="2">
      <c r="A410" s="54" t="s">
        <v>181</v>
      </c>
      <c r="B410" s="56">
        <v>836569</v>
      </c>
      <c r="C410" s="57">
        <v>0</v>
      </c>
      <c r="D410" s="58">
        <v>834037.35</v>
      </c>
      <c r="E410" s="60">
        <f t="shared" si="23"/>
        <v>-834037.35</v>
      </c>
      <c r="F410" s="76">
        <f t="shared" si="27"/>
        <v>-0.99697377024489309</v>
      </c>
      <c r="G410" s="57">
        <v>2531.65</v>
      </c>
      <c r="H410" s="57">
        <v>1531.65</v>
      </c>
      <c r="I410" s="80">
        <f t="shared" si="24"/>
        <v>0.6050006912487903</v>
      </c>
      <c r="J410" s="84">
        <f t="shared" si="25"/>
        <v>8.2776011255965508E-6</v>
      </c>
      <c r="K410" s="57">
        <v>1531.65</v>
      </c>
      <c r="L410" s="58">
        <v>0</v>
      </c>
      <c r="M410" s="57">
        <v>1531.65</v>
      </c>
      <c r="N410" s="80">
        <f t="shared" si="26"/>
        <v>1</v>
      </c>
      <c r="O410" s="48">
        <v>0</v>
      </c>
    </row>
    <row r="411" spans="1:15" hidden="1" outlineLevel="2">
      <c r="A411" s="54" t="s">
        <v>181</v>
      </c>
      <c r="B411" s="59">
        <v>0</v>
      </c>
      <c r="C411" s="60">
        <v>20000</v>
      </c>
      <c r="D411" s="61">
        <v>20000</v>
      </c>
      <c r="E411" s="60">
        <f t="shared" si="23"/>
        <v>0</v>
      </c>
      <c r="F411" s="76" t="e">
        <f t="shared" si="27"/>
        <v>#DIV/0!</v>
      </c>
      <c r="G411" s="60">
        <v>0</v>
      </c>
      <c r="H411" s="60">
        <v>0</v>
      </c>
      <c r="I411" s="80" t="e">
        <f t="shared" si="24"/>
        <v>#DIV/0!</v>
      </c>
      <c r="J411" s="84">
        <f t="shared" si="25"/>
        <v>0</v>
      </c>
      <c r="K411" s="60">
        <v>0</v>
      </c>
      <c r="L411" s="61">
        <v>0</v>
      </c>
      <c r="M411" s="60">
        <v>0</v>
      </c>
      <c r="N411" s="80" t="e">
        <f t="shared" si="26"/>
        <v>#DIV/0!</v>
      </c>
      <c r="O411" s="44">
        <v>0</v>
      </c>
    </row>
    <row r="412" spans="1:15" hidden="1" outlineLevel="2">
      <c r="A412" s="54" t="s">
        <v>181</v>
      </c>
      <c r="B412" s="56">
        <v>0</v>
      </c>
      <c r="C412" s="57">
        <v>42000</v>
      </c>
      <c r="D412" s="58">
        <v>0</v>
      </c>
      <c r="E412" s="60">
        <f t="shared" ref="E412:E481" si="28">G412-B412</f>
        <v>42000</v>
      </c>
      <c r="F412" s="76" t="e">
        <f t="shared" si="27"/>
        <v>#DIV/0!</v>
      </c>
      <c r="G412" s="57">
        <v>42000</v>
      </c>
      <c r="H412" s="57">
        <v>0</v>
      </c>
      <c r="I412" s="80">
        <f t="shared" si="24"/>
        <v>0</v>
      </c>
      <c r="J412" s="84">
        <f t="shared" si="25"/>
        <v>0</v>
      </c>
      <c r="K412" s="57">
        <v>0</v>
      </c>
      <c r="L412" s="58">
        <v>0</v>
      </c>
      <c r="M412" s="57">
        <v>0</v>
      </c>
      <c r="N412" s="80" t="e">
        <f t="shared" si="26"/>
        <v>#DIV/0!</v>
      </c>
      <c r="O412" s="48">
        <v>42000</v>
      </c>
    </row>
    <row r="413" spans="1:15" outlineLevel="1" collapsed="1">
      <c r="A413" s="55" t="s">
        <v>158</v>
      </c>
      <c r="B413" s="56">
        <f>SUBTOTAL(9,B387:B412)</f>
        <v>1265089</v>
      </c>
      <c r="C413" s="57">
        <f>SUBTOTAL(9,C387:C412)</f>
        <v>505859.55</v>
      </c>
      <c r="D413" s="58">
        <f>SUBTOTAL(9,D387:D412)</f>
        <v>1425558.62</v>
      </c>
      <c r="E413" s="60">
        <f>SUBTOTAL(9,E387:E412)</f>
        <v>-919699.07</v>
      </c>
      <c r="F413" s="76">
        <f t="shared" si="27"/>
        <v>-0.72698369047553169</v>
      </c>
      <c r="G413" s="57">
        <f>SUBTOTAL(9,G387:G412)</f>
        <v>345389.93</v>
      </c>
      <c r="H413" s="57">
        <f>SUBTOTAL(9,H387:H412)</f>
        <v>172741.41</v>
      </c>
      <c r="I413" s="80">
        <f t="shared" ref="I413:I476" si="29">H413/G413</f>
        <v>0.50013447120476273</v>
      </c>
      <c r="J413" s="84">
        <f t="shared" ref="J413:J476" si="30">H413/$H$671</f>
        <v>9.3355824754554582E-4</v>
      </c>
      <c r="K413" s="57">
        <f>SUBTOTAL(9,K387:K412)</f>
        <v>172741.41</v>
      </c>
      <c r="L413" s="58">
        <f>SUBTOTAL(9,L387:L412)</f>
        <v>0</v>
      </c>
      <c r="M413" s="57">
        <f>SUBTOTAL(9,M387:M412)</f>
        <v>172741.41</v>
      </c>
      <c r="N413" s="80">
        <f t="shared" ref="N413:N476" si="31">M413/K413</f>
        <v>1</v>
      </c>
      <c r="O413" s="48">
        <f>SUBTOTAL(9,O387:O412)</f>
        <v>108967.34</v>
      </c>
    </row>
    <row r="414" spans="1:15" hidden="1" outlineLevel="2">
      <c r="A414" s="54" t="s">
        <v>182</v>
      </c>
      <c r="B414" s="56">
        <v>0</v>
      </c>
      <c r="C414" s="57">
        <v>25000</v>
      </c>
      <c r="D414" s="58">
        <v>25000</v>
      </c>
      <c r="E414" s="60">
        <f t="shared" si="28"/>
        <v>0</v>
      </c>
      <c r="F414" s="76" t="e">
        <f t="shared" si="27"/>
        <v>#DIV/0!</v>
      </c>
      <c r="G414" s="57">
        <v>0</v>
      </c>
      <c r="H414" s="57">
        <v>0</v>
      </c>
      <c r="I414" s="80" t="e">
        <f t="shared" si="29"/>
        <v>#DIV/0!</v>
      </c>
      <c r="J414" s="84">
        <f t="shared" si="30"/>
        <v>0</v>
      </c>
      <c r="K414" s="57">
        <v>0</v>
      </c>
      <c r="L414" s="58">
        <v>0</v>
      </c>
      <c r="M414" s="57">
        <v>0</v>
      </c>
      <c r="N414" s="80" t="e">
        <f t="shared" si="31"/>
        <v>#DIV/0!</v>
      </c>
      <c r="O414" s="48">
        <v>0</v>
      </c>
    </row>
    <row r="415" spans="1:15" outlineLevel="1" collapsed="1">
      <c r="A415" s="55" t="s">
        <v>159</v>
      </c>
      <c r="B415" s="56">
        <f>SUBTOTAL(9,B414:B414)</f>
        <v>0</v>
      </c>
      <c r="C415" s="57">
        <f>SUBTOTAL(9,C414:C414)</f>
        <v>25000</v>
      </c>
      <c r="D415" s="58">
        <f>SUBTOTAL(9,D414:D414)</f>
        <v>25000</v>
      </c>
      <c r="E415" s="60">
        <f>SUBTOTAL(9,E414:E414)</f>
        <v>0</v>
      </c>
      <c r="F415" s="76">
        <v>0</v>
      </c>
      <c r="G415" s="57">
        <f>SUBTOTAL(9,G414:G414)</f>
        <v>0</v>
      </c>
      <c r="H415" s="57">
        <f>SUBTOTAL(9,H414:H414)</f>
        <v>0</v>
      </c>
      <c r="I415" s="80"/>
      <c r="J415" s="84">
        <f t="shared" si="30"/>
        <v>0</v>
      </c>
      <c r="K415" s="57">
        <f>SUBTOTAL(9,K414:K414)</f>
        <v>0</v>
      </c>
      <c r="L415" s="58">
        <f>SUBTOTAL(9,L414:L414)</f>
        <v>0</v>
      </c>
      <c r="M415" s="57">
        <f>SUBTOTAL(9,M414:M414)</f>
        <v>0</v>
      </c>
      <c r="N415" s="80"/>
      <c r="O415" s="48">
        <f>SUBTOTAL(9,O414:O414)</f>
        <v>0</v>
      </c>
    </row>
    <row r="416" spans="1:15" hidden="1" outlineLevel="2">
      <c r="A416" s="54" t="s">
        <v>183</v>
      </c>
      <c r="B416" s="56">
        <v>0</v>
      </c>
      <c r="C416" s="57">
        <v>25000</v>
      </c>
      <c r="D416" s="58">
        <v>25000</v>
      </c>
      <c r="E416" s="60">
        <f t="shared" si="28"/>
        <v>0</v>
      </c>
      <c r="F416" s="76" t="e">
        <f t="shared" si="27"/>
        <v>#DIV/0!</v>
      </c>
      <c r="G416" s="57">
        <v>0</v>
      </c>
      <c r="H416" s="57">
        <v>0</v>
      </c>
      <c r="I416" s="80" t="e">
        <f t="shared" si="29"/>
        <v>#DIV/0!</v>
      </c>
      <c r="J416" s="84">
        <f t="shared" si="30"/>
        <v>0</v>
      </c>
      <c r="K416" s="57">
        <v>0</v>
      </c>
      <c r="L416" s="58">
        <v>0</v>
      </c>
      <c r="M416" s="57">
        <v>0</v>
      </c>
      <c r="N416" s="80" t="e">
        <f t="shared" si="31"/>
        <v>#DIV/0!</v>
      </c>
      <c r="O416" s="48">
        <v>0</v>
      </c>
    </row>
    <row r="417" spans="1:15" hidden="1" outlineLevel="2">
      <c r="A417" s="54" t="s">
        <v>183</v>
      </c>
      <c r="B417" s="59">
        <v>0</v>
      </c>
      <c r="C417" s="60">
        <v>100000</v>
      </c>
      <c r="D417" s="61">
        <v>100000</v>
      </c>
      <c r="E417" s="60">
        <f t="shared" si="28"/>
        <v>0</v>
      </c>
      <c r="F417" s="76" t="e">
        <f t="shared" si="27"/>
        <v>#DIV/0!</v>
      </c>
      <c r="G417" s="60">
        <v>0</v>
      </c>
      <c r="H417" s="60">
        <v>0</v>
      </c>
      <c r="I417" s="80" t="e">
        <f t="shared" si="29"/>
        <v>#DIV/0!</v>
      </c>
      <c r="J417" s="84">
        <f t="shared" si="30"/>
        <v>0</v>
      </c>
      <c r="K417" s="60">
        <v>0</v>
      </c>
      <c r="L417" s="61">
        <v>0</v>
      </c>
      <c r="M417" s="60">
        <v>0</v>
      </c>
      <c r="N417" s="80" t="e">
        <f t="shared" si="31"/>
        <v>#DIV/0!</v>
      </c>
      <c r="O417" s="44">
        <v>0</v>
      </c>
    </row>
    <row r="418" spans="1:15" hidden="1" outlineLevel="2">
      <c r="A418" s="54" t="s">
        <v>183</v>
      </c>
      <c r="B418" s="56">
        <v>0</v>
      </c>
      <c r="C418" s="57">
        <v>125000</v>
      </c>
      <c r="D418" s="58">
        <v>125000</v>
      </c>
      <c r="E418" s="60">
        <f t="shared" si="28"/>
        <v>0</v>
      </c>
      <c r="F418" s="76" t="e">
        <f t="shared" si="27"/>
        <v>#DIV/0!</v>
      </c>
      <c r="G418" s="57">
        <v>0</v>
      </c>
      <c r="H418" s="57">
        <v>0</v>
      </c>
      <c r="I418" s="80" t="e">
        <f t="shared" si="29"/>
        <v>#DIV/0!</v>
      </c>
      <c r="J418" s="84">
        <f t="shared" si="30"/>
        <v>0</v>
      </c>
      <c r="K418" s="57">
        <v>0</v>
      </c>
      <c r="L418" s="58">
        <v>0</v>
      </c>
      <c r="M418" s="57">
        <v>0</v>
      </c>
      <c r="N418" s="80" t="e">
        <f t="shared" si="31"/>
        <v>#DIV/0!</v>
      </c>
      <c r="O418" s="48">
        <v>0</v>
      </c>
    </row>
    <row r="419" spans="1:15" hidden="1" outlineLevel="2">
      <c r="A419" s="54" t="s">
        <v>183</v>
      </c>
      <c r="B419" s="59">
        <v>0</v>
      </c>
      <c r="C419" s="60">
        <v>341440</v>
      </c>
      <c r="D419" s="61">
        <v>290862.53999999998</v>
      </c>
      <c r="E419" s="60">
        <f t="shared" si="28"/>
        <v>50577.46</v>
      </c>
      <c r="F419" s="76" t="e">
        <f t="shared" si="27"/>
        <v>#DIV/0!</v>
      </c>
      <c r="G419" s="60">
        <v>50577.46</v>
      </c>
      <c r="H419" s="60">
        <v>50512.66</v>
      </c>
      <c r="I419" s="80">
        <f t="shared" si="29"/>
        <v>0.99871879687117548</v>
      </c>
      <c r="J419" s="84">
        <f t="shared" si="30"/>
        <v>2.7298903226773472E-4</v>
      </c>
      <c r="K419" s="60">
        <v>50512.66</v>
      </c>
      <c r="L419" s="61">
        <v>0</v>
      </c>
      <c r="M419" s="60">
        <v>50512.66</v>
      </c>
      <c r="N419" s="80">
        <f t="shared" si="31"/>
        <v>1</v>
      </c>
      <c r="O419" s="44">
        <v>0</v>
      </c>
    </row>
    <row r="420" spans="1:15" hidden="1" outlineLevel="2">
      <c r="A420" s="54" t="s">
        <v>183</v>
      </c>
      <c r="B420" s="59">
        <v>0</v>
      </c>
      <c r="C420" s="60">
        <v>10000</v>
      </c>
      <c r="D420" s="61">
        <v>7000</v>
      </c>
      <c r="E420" s="60">
        <f t="shared" si="28"/>
        <v>3000</v>
      </c>
      <c r="F420" s="76" t="e">
        <f t="shared" si="27"/>
        <v>#DIV/0!</v>
      </c>
      <c r="G420" s="60">
        <v>3000</v>
      </c>
      <c r="H420" s="60">
        <v>3000</v>
      </c>
      <c r="I420" s="80">
        <f t="shared" si="29"/>
        <v>1</v>
      </c>
      <c r="J420" s="84">
        <f t="shared" si="30"/>
        <v>1.6213105720490747E-5</v>
      </c>
      <c r="K420" s="60">
        <v>3000</v>
      </c>
      <c r="L420" s="61">
        <v>0</v>
      </c>
      <c r="M420" s="60">
        <v>3000</v>
      </c>
      <c r="N420" s="80">
        <f t="shared" si="31"/>
        <v>1</v>
      </c>
      <c r="O420" s="44">
        <v>0</v>
      </c>
    </row>
    <row r="421" spans="1:15" hidden="1" outlineLevel="2">
      <c r="A421" s="54" t="s">
        <v>183</v>
      </c>
      <c r="B421" s="59">
        <v>0</v>
      </c>
      <c r="C421" s="60">
        <v>104000</v>
      </c>
      <c r="D421" s="61">
        <v>95000</v>
      </c>
      <c r="E421" s="60">
        <f t="shared" si="28"/>
        <v>9000</v>
      </c>
      <c r="F421" s="76" t="e">
        <f t="shared" si="27"/>
        <v>#DIV/0!</v>
      </c>
      <c r="G421" s="60">
        <v>9000</v>
      </c>
      <c r="H421" s="60">
        <v>9000</v>
      </c>
      <c r="I421" s="80">
        <f t="shared" si="29"/>
        <v>1</v>
      </c>
      <c r="J421" s="84">
        <f t="shared" si="30"/>
        <v>4.8639317161472242E-5</v>
      </c>
      <c r="K421" s="60">
        <v>9000</v>
      </c>
      <c r="L421" s="61">
        <v>0</v>
      </c>
      <c r="M421" s="60">
        <v>9000</v>
      </c>
      <c r="N421" s="80">
        <f t="shared" si="31"/>
        <v>1</v>
      </c>
      <c r="O421" s="44">
        <v>0</v>
      </c>
    </row>
    <row r="422" spans="1:15" hidden="1" outlineLevel="2">
      <c r="A422" s="54" t="s">
        <v>183</v>
      </c>
      <c r="B422" s="59">
        <v>0</v>
      </c>
      <c r="C422" s="60">
        <v>145307.74</v>
      </c>
      <c r="D422" s="61">
        <v>22636.93</v>
      </c>
      <c r="E422" s="60">
        <f t="shared" si="28"/>
        <v>122670.81</v>
      </c>
      <c r="F422" s="76" t="e">
        <f t="shared" si="27"/>
        <v>#DIV/0!</v>
      </c>
      <c r="G422" s="60">
        <v>122670.81</v>
      </c>
      <c r="H422" s="60">
        <v>94506.5</v>
      </c>
      <c r="I422" s="80">
        <f t="shared" si="29"/>
        <v>0.7704074017282514</v>
      </c>
      <c r="J422" s="84">
        <f t="shared" si="30"/>
        <v>5.1074795859118623E-4</v>
      </c>
      <c r="K422" s="60">
        <v>63906.07</v>
      </c>
      <c r="L422" s="61">
        <v>30600.43</v>
      </c>
      <c r="M422" s="60">
        <v>63906.07</v>
      </c>
      <c r="N422" s="80">
        <f t="shared" si="31"/>
        <v>1</v>
      </c>
      <c r="O422" s="44">
        <v>28164.31</v>
      </c>
    </row>
    <row r="423" spans="1:15" hidden="1" outlineLevel="2">
      <c r="A423" s="54" t="s">
        <v>183</v>
      </c>
      <c r="B423" s="59">
        <v>0</v>
      </c>
      <c r="C423" s="60">
        <v>126500</v>
      </c>
      <c r="D423" s="61">
        <v>99100</v>
      </c>
      <c r="E423" s="60">
        <f t="shared" si="28"/>
        <v>27400</v>
      </c>
      <c r="F423" s="76" t="e">
        <f t="shared" si="27"/>
        <v>#DIV/0!</v>
      </c>
      <c r="G423" s="60">
        <v>27400</v>
      </c>
      <c r="H423" s="60">
        <v>27400</v>
      </c>
      <c r="I423" s="80">
        <f t="shared" si="29"/>
        <v>1</v>
      </c>
      <c r="J423" s="84">
        <f t="shared" si="30"/>
        <v>1.4807969891381548E-4</v>
      </c>
      <c r="K423" s="60">
        <v>18250</v>
      </c>
      <c r="L423" s="61">
        <v>9150</v>
      </c>
      <c r="M423" s="60">
        <v>15175</v>
      </c>
      <c r="N423" s="80">
        <f t="shared" si="31"/>
        <v>0.83150684931506846</v>
      </c>
      <c r="O423" s="44">
        <v>0</v>
      </c>
    </row>
    <row r="424" spans="1:15" hidden="1" outlineLevel="2">
      <c r="A424" s="54" t="s">
        <v>183</v>
      </c>
      <c r="B424" s="59">
        <v>0</v>
      </c>
      <c r="C424" s="60">
        <v>744532.13</v>
      </c>
      <c r="D424" s="61">
        <v>79134.81</v>
      </c>
      <c r="E424" s="60">
        <f t="shared" si="28"/>
        <v>665397.31999999995</v>
      </c>
      <c r="F424" s="76" t="e">
        <f t="shared" si="27"/>
        <v>#DIV/0!</v>
      </c>
      <c r="G424" s="60">
        <v>665397.31999999995</v>
      </c>
      <c r="H424" s="60">
        <v>521577.85</v>
      </c>
      <c r="I424" s="80">
        <f t="shared" si="29"/>
        <v>0.78385925870576101</v>
      </c>
      <c r="J424" s="84">
        <f t="shared" si="30"/>
        <v>2.8187989411720881E-3</v>
      </c>
      <c r="K424" s="60">
        <v>354536.85</v>
      </c>
      <c r="L424" s="61">
        <v>167041</v>
      </c>
      <c r="M424" s="60">
        <v>350711.15</v>
      </c>
      <c r="N424" s="80">
        <f t="shared" si="31"/>
        <v>0.98920930222062964</v>
      </c>
      <c r="O424" s="44">
        <v>143699.47</v>
      </c>
    </row>
    <row r="425" spans="1:15" hidden="1" outlineLevel="2">
      <c r="A425" s="54" t="s">
        <v>183</v>
      </c>
      <c r="B425" s="59">
        <v>0</v>
      </c>
      <c r="C425" s="60">
        <v>6430</v>
      </c>
      <c r="D425" s="61">
        <v>3.82</v>
      </c>
      <c r="E425" s="60">
        <f t="shared" si="28"/>
        <v>6426.18</v>
      </c>
      <c r="F425" s="76" t="e">
        <f t="shared" si="27"/>
        <v>#DIV/0!</v>
      </c>
      <c r="G425" s="60">
        <v>6426.18</v>
      </c>
      <c r="H425" s="60">
        <v>6426.18</v>
      </c>
      <c r="I425" s="80">
        <f t="shared" si="29"/>
        <v>1</v>
      </c>
      <c r="J425" s="84">
        <f t="shared" si="30"/>
        <v>3.4729445239634413E-5</v>
      </c>
      <c r="K425" s="60">
        <v>6426.18</v>
      </c>
      <c r="L425" s="61">
        <v>0</v>
      </c>
      <c r="M425" s="60">
        <v>6426.18</v>
      </c>
      <c r="N425" s="80">
        <f t="shared" si="31"/>
        <v>1</v>
      </c>
      <c r="O425" s="44">
        <v>0</v>
      </c>
    </row>
    <row r="426" spans="1:15" hidden="1" outlineLevel="2">
      <c r="A426" s="54" t="s">
        <v>183</v>
      </c>
      <c r="B426" s="56">
        <v>0</v>
      </c>
      <c r="C426" s="57">
        <v>105000</v>
      </c>
      <c r="D426" s="58">
        <v>47499.6</v>
      </c>
      <c r="E426" s="60">
        <f t="shared" si="28"/>
        <v>57500.4</v>
      </c>
      <c r="F426" s="76" t="e">
        <f t="shared" si="27"/>
        <v>#DIV/0!</v>
      </c>
      <c r="G426" s="57">
        <v>57500.4</v>
      </c>
      <c r="H426" s="57">
        <v>56069.4</v>
      </c>
      <c r="I426" s="80">
        <f t="shared" si="29"/>
        <v>0.97511321660371053</v>
      </c>
      <c r="J426" s="84">
        <f t="shared" si="30"/>
        <v>3.0301970329482799E-4</v>
      </c>
      <c r="K426" s="57">
        <v>55376.4</v>
      </c>
      <c r="L426" s="58">
        <v>693</v>
      </c>
      <c r="M426" s="57">
        <v>55376.4</v>
      </c>
      <c r="N426" s="80">
        <f t="shared" si="31"/>
        <v>1</v>
      </c>
      <c r="O426" s="48">
        <v>1431</v>
      </c>
    </row>
    <row r="427" spans="1:15" hidden="1" outlineLevel="2">
      <c r="A427" s="54" t="s">
        <v>183</v>
      </c>
      <c r="B427" s="56">
        <v>0</v>
      </c>
      <c r="C427" s="57">
        <v>91000</v>
      </c>
      <c r="D427" s="58">
        <v>9030.02</v>
      </c>
      <c r="E427" s="60">
        <f t="shared" si="28"/>
        <v>81969.98</v>
      </c>
      <c r="F427" s="76" t="e">
        <f t="shared" si="27"/>
        <v>#DIV/0!</v>
      </c>
      <c r="G427" s="57">
        <v>81969.98</v>
      </c>
      <c r="H427" s="57">
        <v>81969.98</v>
      </c>
      <c r="I427" s="80">
        <f t="shared" si="29"/>
        <v>1</v>
      </c>
      <c r="J427" s="84">
        <f t="shared" si="30"/>
        <v>4.4299598388217068E-4</v>
      </c>
      <c r="K427" s="57">
        <v>81969.98</v>
      </c>
      <c r="L427" s="58">
        <v>0</v>
      </c>
      <c r="M427" s="57">
        <v>81969.98</v>
      </c>
      <c r="N427" s="80">
        <f t="shared" si="31"/>
        <v>1</v>
      </c>
      <c r="O427" s="48">
        <v>0</v>
      </c>
    </row>
    <row r="428" spans="1:15" hidden="1" outlineLevel="2">
      <c r="A428" s="54" t="s">
        <v>183</v>
      </c>
      <c r="B428" s="56">
        <v>0</v>
      </c>
      <c r="C428" s="57">
        <v>390882</v>
      </c>
      <c r="D428" s="58">
        <v>322951</v>
      </c>
      <c r="E428" s="60">
        <f t="shared" si="28"/>
        <v>67931</v>
      </c>
      <c r="F428" s="76" t="e">
        <f t="shared" si="27"/>
        <v>#DIV/0!</v>
      </c>
      <c r="G428" s="57">
        <v>67931</v>
      </c>
      <c r="H428" s="57">
        <v>67931</v>
      </c>
      <c r="I428" s="80">
        <f t="shared" si="29"/>
        <v>1</v>
      </c>
      <c r="J428" s="84">
        <f t="shared" si="30"/>
        <v>3.6712416156621898E-4</v>
      </c>
      <c r="K428" s="57">
        <v>67931</v>
      </c>
      <c r="L428" s="58">
        <v>0</v>
      </c>
      <c r="M428" s="57">
        <v>67931</v>
      </c>
      <c r="N428" s="80">
        <f t="shared" si="31"/>
        <v>1</v>
      </c>
      <c r="O428" s="48">
        <v>0</v>
      </c>
    </row>
    <row r="429" spans="1:15" hidden="1" outlineLevel="2">
      <c r="A429" s="54" t="s">
        <v>183</v>
      </c>
      <c r="B429" s="56">
        <v>0</v>
      </c>
      <c r="C429" s="57">
        <v>110491</v>
      </c>
      <c r="D429" s="58">
        <v>0</v>
      </c>
      <c r="E429" s="60">
        <f t="shared" si="28"/>
        <v>110491</v>
      </c>
      <c r="F429" s="76" t="e">
        <f t="shared" si="27"/>
        <v>#DIV/0!</v>
      </c>
      <c r="G429" s="57">
        <v>110491</v>
      </c>
      <c r="H429" s="57">
        <v>110491</v>
      </c>
      <c r="I429" s="80">
        <f t="shared" si="29"/>
        <v>1</v>
      </c>
      <c r="J429" s="84">
        <f t="shared" si="30"/>
        <v>5.9713408805424774E-4</v>
      </c>
      <c r="K429" s="57">
        <v>0</v>
      </c>
      <c r="L429" s="58">
        <v>110491</v>
      </c>
      <c r="M429" s="57">
        <v>0</v>
      </c>
      <c r="N429" s="80" t="e">
        <f t="shared" si="31"/>
        <v>#DIV/0!</v>
      </c>
      <c r="O429" s="48">
        <v>0</v>
      </c>
    </row>
    <row r="430" spans="1:15" hidden="1" outlineLevel="2">
      <c r="A430" s="54" t="s">
        <v>183</v>
      </c>
      <c r="B430" s="56">
        <v>0</v>
      </c>
      <c r="C430" s="57">
        <v>52000</v>
      </c>
      <c r="D430" s="58">
        <v>52000</v>
      </c>
      <c r="E430" s="60">
        <f t="shared" si="28"/>
        <v>0</v>
      </c>
      <c r="F430" s="76" t="e">
        <f t="shared" si="27"/>
        <v>#DIV/0!</v>
      </c>
      <c r="G430" s="57">
        <v>0</v>
      </c>
      <c r="H430" s="57">
        <v>0</v>
      </c>
      <c r="I430" s="80" t="e">
        <f t="shared" si="29"/>
        <v>#DIV/0!</v>
      </c>
      <c r="J430" s="84">
        <f t="shared" si="30"/>
        <v>0</v>
      </c>
      <c r="K430" s="57">
        <v>0</v>
      </c>
      <c r="L430" s="58">
        <v>0</v>
      </c>
      <c r="M430" s="57">
        <v>0</v>
      </c>
      <c r="N430" s="80" t="e">
        <f t="shared" si="31"/>
        <v>#DIV/0!</v>
      </c>
      <c r="O430" s="48">
        <v>0</v>
      </c>
    </row>
    <row r="431" spans="1:15" hidden="1" outlineLevel="2">
      <c r="A431" s="54" t="s">
        <v>183</v>
      </c>
      <c r="B431" s="59">
        <v>0</v>
      </c>
      <c r="C431" s="60">
        <v>10000</v>
      </c>
      <c r="D431" s="61">
        <v>0</v>
      </c>
      <c r="E431" s="60">
        <f t="shared" si="28"/>
        <v>10000</v>
      </c>
      <c r="F431" s="76" t="e">
        <f t="shared" si="27"/>
        <v>#DIV/0!</v>
      </c>
      <c r="G431" s="60">
        <v>10000</v>
      </c>
      <c r="H431" s="60">
        <v>2160</v>
      </c>
      <c r="I431" s="80">
        <f t="shared" si="29"/>
        <v>0.216</v>
      </c>
      <c r="J431" s="84">
        <f t="shared" si="30"/>
        <v>1.1673436118753337E-5</v>
      </c>
      <c r="K431" s="60">
        <v>2160</v>
      </c>
      <c r="L431" s="61">
        <v>0</v>
      </c>
      <c r="M431" s="60">
        <v>2160</v>
      </c>
      <c r="N431" s="80">
        <f t="shared" si="31"/>
        <v>1</v>
      </c>
      <c r="O431" s="44">
        <v>7796.8</v>
      </c>
    </row>
    <row r="432" spans="1:15" hidden="1" outlineLevel="2">
      <c r="A432" s="54" t="s">
        <v>183</v>
      </c>
      <c r="B432" s="59">
        <v>0</v>
      </c>
      <c r="C432" s="60">
        <v>143000</v>
      </c>
      <c r="D432" s="61">
        <v>143000</v>
      </c>
      <c r="E432" s="60">
        <f t="shared" si="28"/>
        <v>0</v>
      </c>
      <c r="F432" s="76" t="e">
        <f t="shared" si="27"/>
        <v>#DIV/0!</v>
      </c>
      <c r="G432" s="60">
        <v>0</v>
      </c>
      <c r="H432" s="60">
        <v>0</v>
      </c>
      <c r="I432" s="80" t="e">
        <f t="shared" si="29"/>
        <v>#DIV/0!</v>
      </c>
      <c r="J432" s="84">
        <f t="shared" si="30"/>
        <v>0</v>
      </c>
      <c r="K432" s="60">
        <v>0</v>
      </c>
      <c r="L432" s="61">
        <v>0</v>
      </c>
      <c r="M432" s="60">
        <v>0</v>
      </c>
      <c r="N432" s="80" t="e">
        <f t="shared" si="31"/>
        <v>#DIV/0!</v>
      </c>
      <c r="O432" s="44">
        <v>0</v>
      </c>
    </row>
    <row r="433" spans="1:15" hidden="1" outlineLevel="2">
      <c r="A433" s="54" t="s">
        <v>183</v>
      </c>
      <c r="B433" s="56">
        <v>0</v>
      </c>
      <c r="C433" s="57">
        <v>110491</v>
      </c>
      <c r="D433" s="58">
        <v>0</v>
      </c>
      <c r="E433" s="60">
        <f t="shared" si="28"/>
        <v>110491</v>
      </c>
      <c r="F433" s="76" t="e">
        <f t="shared" si="27"/>
        <v>#DIV/0!</v>
      </c>
      <c r="G433" s="57">
        <v>110491</v>
      </c>
      <c r="H433" s="57">
        <v>0</v>
      </c>
      <c r="I433" s="80">
        <f t="shared" si="29"/>
        <v>0</v>
      </c>
      <c r="J433" s="84">
        <f t="shared" si="30"/>
        <v>0</v>
      </c>
      <c r="K433" s="57">
        <v>0</v>
      </c>
      <c r="L433" s="58">
        <v>0</v>
      </c>
      <c r="M433" s="57">
        <v>0</v>
      </c>
      <c r="N433" s="80" t="e">
        <f t="shared" si="31"/>
        <v>#DIV/0!</v>
      </c>
      <c r="O433" s="48">
        <v>110491</v>
      </c>
    </row>
    <row r="434" spans="1:15" outlineLevel="1" collapsed="1">
      <c r="A434" s="55" t="s">
        <v>160</v>
      </c>
      <c r="B434" s="56">
        <f>SUBTOTAL(9,B416:B433)</f>
        <v>0</v>
      </c>
      <c r="C434" s="57">
        <f>SUBTOTAL(9,C416:C433)</f>
        <v>2741073.87</v>
      </c>
      <c r="D434" s="58">
        <f>SUBTOTAL(9,D416:D433)</f>
        <v>1418218.72</v>
      </c>
      <c r="E434" s="60">
        <f>SUBTOTAL(9,E416:E433)</f>
        <v>1322855.1499999999</v>
      </c>
      <c r="F434" s="76">
        <v>0</v>
      </c>
      <c r="G434" s="57">
        <f>SUBTOTAL(9,G416:G433)</f>
        <v>1322855.1499999999</v>
      </c>
      <c r="H434" s="57">
        <f>SUBTOTAL(9,H416:H433)</f>
        <v>1031044.5700000001</v>
      </c>
      <c r="I434" s="80">
        <f t="shared" si="29"/>
        <v>0.77940851649555143</v>
      </c>
      <c r="J434" s="84">
        <f t="shared" si="30"/>
        <v>5.5721448719826408E-3</v>
      </c>
      <c r="K434" s="57">
        <f>SUBTOTAL(9,K416:K433)</f>
        <v>713069.1399999999</v>
      </c>
      <c r="L434" s="58">
        <f>SUBTOTAL(9,L416:L433)</f>
        <v>317975.43</v>
      </c>
      <c r="M434" s="57">
        <f>SUBTOTAL(9,M416:M433)</f>
        <v>706168.44</v>
      </c>
      <c r="N434" s="80">
        <f t="shared" si="31"/>
        <v>0.99032253730683117</v>
      </c>
      <c r="O434" s="48">
        <f>SUBTOTAL(9,O416:O433)</f>
        <v>291582.57999999996</v>
      </c>
    </row>
    <row r="435" spans="1:15" hidden="1" outlineLevel="2">
      <c r="A435" s="40" t="s">
        <v>184</v>
      </c>
      <c r="B435" s="59">
        <v>310000</v>
      </c>
      <c r="C435" s="60">
        <v>0</v>
      </c>
      <c r="D435" s="61">
        <v>310000</v>
      </c>
      <c r="E435" s="60">
        <f t="shared" si="28"/>
        <v>-310000</v>
      </c>
      <c r="F435" s="76">
        <f t="shared" si="27"/>
        <v>-1</v>
      </c>
      <c r="G435" s="60">
        <v>0</v>
      </c>
      <c r="H435" s="60">
        <v>0</v>
      </c>
      <c r="I435" s="80" t="e">
        <f t="shared" si="29"/>
        <v>#DIV/0!</v>
      </c>
      <c r="J435" s="84">
        <f t="shared" si="30"/>
        <v>0</v>
      </c>
      <c r="K435" s="60">
        <v>0</v>
      </c>
      <c r="L435" s="61">
        <v>0</v>
      </c>
      <c r="M435" s="60">
        <v>0</v>
      </c>
      <c r="N435" s="80" t="e">
        <f t="shared" si="31"/>
        <v>#DIV/0!</v>
      </c>
      <c r="O435" s="44">
        <v>0</v>
      </c>
    </row>
    <row r="436" spans="1:15" outlineLevel="1" collapsed="1">
      <c r="A436" s="49" t="s">
        <v>161</v>
      </c>
      <c r="B436" s="59">
        <f>SUBTOTAL(9,B435:B435)</f>
        <v>310000</v>
      </c>
      <c r="C436" s="60">
        <f>SUBTOTAL(9,C435:C435)</f>
        <v>0</v>
      </c>
      <c r="D436" s="61">
        <f>SUBTOTAL(9,D435:D435)</f>
        <v>310000</v>
      </c>
      <c r="E436" s="60">
        <f>SUBTOTAL(9,E435:E435)</f>
        <v>-310000</v>
      </c>
      <c r="F436" s="76">
        <f t="shared" si="27"/>
        <v>-1</v>
      </c>
      <c r="G436" s="60">
        <f>SUBTOTAL(9,G435:G435)</f>
        <v>0</v>
      </c>
      <c r="H436" s="60">
        <f>SUBTOTAL(9,H435:H435)</f>
        <v>0</v>
      </c>
      <c r="I436" s="80"/>
      <c r="J436" s="84">
        <f t="shared" si="30"/>
        <v>0</v>
      </c>
      <c r="K436" s="60">
        <f>SUBTOTAL(9,K435:K435)</f>
        <v>0</v>
      </c>
      <c r="L436" s="61">
        <f>SUBTOTAL(9,L435:L435)</f>
        <v>0</v>
      </c>
      <c r="M436" s="60">
        <f>SUBTOTAL(9,M435:M435)</f>
        <v>0</v>
      </c>
      <c r="N436" s="80"/>
      <c r="O436" s="44">
        <f>SUBTOTAL(9,O435:O435)</f>
        <v>0</v>
      </c>
    </row>
    <row r="437" spans="1:15" hidden="1" outlineLevel="2">
      <c r="A437" s="40" t="s">
        <v>131</v>
      </c>
      <c r="B437" s="59">
        <v>0</v>
      </c>
      <c r="C437" s="60">
        <v>7200</v>
      </c>
      <c r="D437" s="61">
        <v>7200</v>
      </c>
      <c r="E437" s="60">
        <f t="shared" si="28"/>
        <v>0</v>
      </c>
      <c r="F437" s="76" t="e">
        <f t="shared" si="27"/>
        <v>#DIV/0!</v>
      </c>
      <c r="G437" s="60">
        <v>0</v>
      </c>
      <c r="H437" s="60">
        <v>0</v>
      </c>
      <c r="I437" s="80" t="e">
        <f t="shared" si="29"/>
        <v>#DIV/0!</v>
      </c>
      <c r="J437" s="84">
        <f t="shared" si="30"/>
        <v>0</v>
      </c>
      <c r="K437" s="60">
        <v>0</v>
      </c>
      <c r="L437" s="61">
        <v>0</v>
      </c>
      <c r="M437" s="60">
        <v>0</v>
      </c>
      <c r="N437" s="80" t="e">
        <f t="shared" si="31"/>
        <v>#DIV/0!</v>
      </c>
      <c r="O437" s="44">
        <v>0</v>
      </c>
    </row>
    <row r="438" spans="1:15" hidden="1" outlineLevel="2">
      <c r="A438" s="40" t="s">
        <v>131</v>
      </c>
      <c r="B438" s="59">
        <v>0</v>
      </c>
      <c r="C438" s="60">
        <v>19000</v>
      </c>
      <c r="D438" s="61">
        <v>19000</v>
      </c>
      <c r="E438" s="60">
        <f t="shared" si="28"/>
        <v>0</v>
      </c>
      <c r="F438" s="76" t="e">
        <f t="shared" si="27"/>
        <v>#DIV/0!</v>
      </c>
      <c r="G438" s="60">
        <v>0</v>
      </c>
      <c r="H438" s="60">
        <v>0</v>
      </c>
      <c r="I438" s="80" t="e">
        <f t="shared" si="29"/>
        <v>#DIV/0!</v>
      </c>
      <c r="J438" s="84">
        <f t="shared" si="30"/>
        <v>0</v>
      </c>
      <c r="K438" s="60">
        <v>0</v>
      </c>
      <c r="L438" s="61">
        <v>0</v>
      </c>
      <c r="M438" s="60">
        <v>0</v>
      </c>
      <c r="N438" s="80" t="e">
        <f t="shared" si="31"/>
        <v>#DIV/0!</v>
      </c>
      <c r="O438" s="44">
        <v>0</v>
      </c>
    </row>
    <row r="439" spans="1:15" hidden="1" outlineLevel="2">
      <c r="A439" s="40" t="s">
        <v>131</v>
      </c>
      <c r="B439" s="59">
        <v>0</v>
      </c>
      <c r="C439" s="60">
        <v>4515</v>
      </c>
      <c r="D439" s="61">
        <v>4515</v>
      </c>
      <c r="E439" s="60">
        <f t="shared" si="28"/>
        <v>0</v>
      </c>
      <c r="F439" s="76" t="e">
        <f t="shared" si="27"/>
        <v>#DIV/0!</v>
      </c>
      <c r="G439" s="60">
        <v>0</v>
      </c>
      <c r="H439" s="60">
        <v>0</v>
      </c>
      <c r="I439" s="80" t="e">
        <f t="shared" si="29"/>
        <v>#DIV/0!</v>
      </c>
      <c r="J439" s="84">
        <f t="shared" si="30"/>
        <v>0</v>
      </c>
      <c r="K439" s="60">
        <v>0</v>
      </c>
      <c r="L439" s="61">
        <v>0</v>
      </c>
      <c r="M439" s="60">
        <v>0</v>
      </c>
      <c r="N439" s="80" t="e">
        <f t="shared" si="31"/>
        <v>#DIV/0!</v>
      </c>
      <c r="O439" s="44">
        <v>0</v>
      </c>
    </row>
    <row r="440" spans="1:15" hidden="1" outlineLevel="2">
      <c r="A440" s="40" t="s">
        <v>131</v>
      </c>
      <c r="B440" s="56">
        <v>0</v>
      </c>
      <c r="C440" s="57">
        <v>13744</v>
      </c>
      <c r="D440" s="58">
        <v>13744</v>
      </c>
      <c r="E440" s="60">
        <f t="shared" si="28"/>
        <v>0</v>
      </c>
      <c r="F440" s="76" t="e">
        <f t="shared" si="27"/>
        <v>#DIV/0!</v>
      </c>
      <c r="G440" s="57">
        <v>0</v>
      </c>
      <c r="H440" s="57">
        <v>0</v>
      </c>
      <c r="I440" s="80" t="e">
        <f t="shared" si="29"/>
        <v>#DIV/0!</v>
      </c>
      <c r="J440" s="84">
        <f t="shared" si="30"/>
        <v>0</v>
      </c>
      <c r="K440" s="57">
        <v>0</v>
      </c>
      <c r="L440" s="58">
        <v>0</v>
      </c>
      <c r="M440" s="57">
        <v>0</v>
      </c>
      <c r="N440" s="80" t="e">
        <f t="shared" si="31"/>
        <v>#DIV/0!</v>
      </c>
      <c r="O440" s="48">
        <v>0</v>
      </c>
    </row>
    <row r="441" spans="1:15" hidden="1" outlineLevel="2">
      <c r="A441" s="40" t="s">
        <v>131</v>
      </c>
      <c r="B441" s="59">
        <v>0</v>
      </c>
      <c r="C441" s="60">
        <v>7837</v>
      </c>
      <c r="D441" s="61">
        <v>7837</v>
      </c>
      <c r="E441" s="60">
        <f t="shared" si="28"/>
        <v>0</v>
      </c>
      <c r="F441" s="76" t="e">
        <f t="shared" si="27"/>
        <v>#DIV/0!</v>
      </c>
      <c r="G441" s="60">
        <v>0</v>
      </c>
      <c r="H441" s="60">
        <v>0</v>
      </c>
      <c r="I441" s="80" t="e">
        <f t="shared" si="29"/>
        <v>#DIV/0!</v>
      </c>
      <c r="J441" s="84">
        <f t="shared" si="30"/>
        <v>0</v>
      </c>
      <c r="K441" s="60">
        <v>0</v>
      </c>
      <c r="L441" s="61">
        <v>0</v>
      </c>
      <c r="M441" s="60">
        <v>0</v>
      </c>
      <c r="N441" s="80" t="e">
        <f t="shared" si="31"/>
        <v>#DIV/0!</v>
      </c>
      <c r="O441" s="44">
        <v>0</v>
      </c>
    </row>
    <row r="442" spans="1:15" hidden="1" outlineLevel="2">
      <c r="A442" s="40" t="s">
        <v>131</v>
      </c>
      <c r="B442" s="56">
        <v>0</v>
      </c>
      <c r="C442" s="57">
        <v>121100</v>
      </c>
      <c r="D442" s="58">
        <v>32514.04</v>
      </c>
      <c r="E442" s="60">
        <f t="shared" si="28"/>
        <v>88585.96</v>
      </c>
      <c r="F442" s="76" t="e">
        <f t="shared" si="27"/>
        <v>#DIV/0!</v>
      </c>
      <c r="G442" s="57">
        <v>88585.96</v>
      </c>
      <c r="H442" s="57">
        <v>88585.96</v>
      </c>
      <c r="I442" s="80">
        <f t="shared" si="29"/>
        <v>1</v>
      </c>
      <c r="J442" s="84">
        <f t="shared" si="30"/>
        <v>4.7875117827705487E-4</v>
      </c>
      <c r="K442" s="57">
        <v>88585.96</v>
      </c>
      <c r="L442" s="58">
        <v>0</v>
      </c>
      <c r="M442" s="57">
        <v>88585.96</v>
      </c>
      <c r="N442" s="80">
        <f t="shared" si="31"/>
        <v>1</v>
      </c>
      <c r="O442" s="48">
        <v>0</v>
      </c>
    </row>
    <row r="443" spans="1:15" hidden="1" outlineLevel="2">
      <c r="A443" s="40" t="s">
        <v>131</v>
      </c>
      <c r="B443" s="56">
        <v>0</v>
      </c>
      <c r="C443" s="57">
        <v>57800</v>
      </c>
      <c r="D443" s="58">
        <v>4317.1499999999996</v>
      </c>
      <c r="E443" s="60">
        <f t="shared" si="28"/>
        <v>53482.85</v>
      </c>
      <c r="F443" s="76" t="e">
        <f t="shared" si="27"/>
        <v>#DIV/0!</v>
      </c>
      <c r="G443" s="57">
        <v>53482.85</v>
      </c>
      <c r="H443" s="57">
        <v>53482.84</v>
      </c>
      <c r="I443" s="80">
        <f t="shared" si="29"/>
        <v>0.99999981302417495</v>
      </c>
      <c r="J443" s="84">
        <f t="shared" si="30"/>
        <v>2.8904097971736378E-4</v>
      </c>
      <c r="K443" s="57">
        <v>53482.84</v>
      </c>
      <c r="L443" s="58">
        <v>0</v>
      </c>
      <c r="M443" s="57">
        <v>53482.84</v>
      </c>
      <c r="N443" s="80">
        <f t="shared" si="31"/>
        <v>1</v>
      </c>
      <c r="O443" s="48">
        <v>0.01</v>
      </c>
    </row>
    <row r="444" spans="1:15" hidden="1" outlineLevel="2">
      <c r="A444" s="40" t="s">
        <v>131</v>
      </c>
      <c r="B444" s="56">
        <v>0</v>
      </c>
      <c r="C444" s="57">
        <v>139300.4</v>
      </c>
      <c r="D444" s="58">
        <v>0</v>
      </c>
      <c r="E444" s="60">
        <f t="shared" si="28"/>
        <v>139300.4</v>
      </c>
      <c r="F444" s="76" t="e">
        <f t="shared" si="27"/>
        <v>#DIV/0!</v>
      </c>
      <c r="G444" s="57">
        <v>139300.4</v>
      </c>
      <c r="H444" s="57">
        <v>139300.4</v>
      </c>
      <c r="I444" s="80">
        <f t="shared" si="29"/>
        <v>1</v>
      </c>
      <c r="J444" s="84">
        <f t="shared" si="30"/>
        <v>7.5283070403554971E-4</v>
      </c>
      <c r="K444" s="57">
        <v>139300.4</v>
      </c>
      <c r="L444" s="58">
        <v>0</v>
      </c>
      <c r="M444" s="57">
        <v>139300.4</v>
      </c>
      <c r="N444" s="80">
        <f t="shared" si="31"/>
        <v>1</v>
      </c>
      <c r="O444" s="48">
        <v>0</v>
      </c>
    </row>
    <row r="445" spans="1:15" hidden="1" outlineLevel="2">
      <c r="A445" s="40" t="s">
        <v>131</v>
      </c>
      <c r="B445" s="59">
        <v>0</v>
      </c>
      <c r="C445" s="60">
        <v>143000</v>
      </c>
      <c r="D445" s="61">
        <v>91196.25</v>
      </c>
      <c r="E445" s="60">
        <f t="shared" si="28"/>
        <v>51803.75</v>
      </c>
      <c r="F445" s="76" t="e">
        <f t="shared" si="27"/>
        <v>#DIV/0!</v>
      </c>
      <c r="G445" s="60">
        <v>51803.75</v>
      </c>
      <c r="H445" s="60">
        <v>51803.65</v>
      </c>
      <c r="I445" s="80">
        <f t="shared" si="29"/>
        <v>0.99999806963781579</v>
      </c>
      <c r="J445" s="84">
        <f t="shared" si="30"/>
        <v>2.799660180524335E-4</v>
      </c>
      <c r="K445" s="60">
        <v>51803.65</v>
      </c>
      <c r="L445" s="61">
        <v>0</v>
      </c>
      <c r="M445" s="60">
        <v>51803.65</v>
      </c>
      <c r="N445" s="80">
        <f t="shared" si="31"/>
        <v>1</v>
      </c>
      <c r="O445" s="44">
        <v>0.1</v>
      </c>
    </row>
    <row r="446" spans="1:15" hidden="1" outlineLevel="2">
      <c r="A446" s="40" t="s">
        <v>131</v>
      </c>
      <c r="B446" s="56">
        <v>0</v>
      </c>
      <c r="C446" s="57">
        <v>120800</v>
      </c>
      <c r="D446" s="58">
        <v>7639.73</v>
      </c>
      <c r="E446" s="60">
        <f t="shared" si="28"/>
        <v>113160.27</v>
      </c>
      <c r="F446" s="76" t="e">
        <f t="shared" si="27"/>
        <v>#DIV/0!</v>
      </c>
      <c r="G446" s="57">
        <v>113160.27</v>
      </c>
      <c r="H446" s="57">
        <v>113160.27</v>
      </c>
      <c r="I446" s="80">
        <f t="shared" si="29"/>
        <v>1</v>
      </c>
      <c r="J446" s="84">
        <f t="shared" si="30"/>
        <v>6.1155980695642585E-4</v>
      </c>
      <c r="K446" s="57">
        <v>113160.27</v>
      </c>
      <c r="L446" s="58">
        <v>0</v>
      </c>
      <c r="M446" s="57">
        <v>113160.27</v>
      </c>
      <c r="N446" s="80">
        <f t="shared" si="31"/>
        <v>1</v>
      </c>
      <c r="O446" s="48">
        <v>0</v>
      </c>
    </row>
    <row r="447" spans="1:15" hidden="1" outlineLevel="2">
      <c r="A447" s="40" t="s">
        <v>131</v>
      </c>
      <c r="B447" s="59">
        <v>0</v>
      </c>
      <c r="C447" s="60">
        <v>22665.46</v>
      </c>
      <c r="D447" s="61">
        <v>0</v>
      </c>
      <c r="E447" s="60">
        <f t="shared" si="28"/>
        <v>22665.46</v>
      </c>
      <c r="F447" s="76" t="e">
        <f t="shared" si="27"/>
        <v>#DIV/0!</v>
      </c>
      <c r="G447" s="60">
        <v>22665.46</v>
      </c>
      <c r="H447" s="60">
        <v>22665.46</v>
      </c>
      <c r="I447" s="80">
        <f t="shared" si="29"/>
        <v>1</v>
      </c>
      <c r="J447" s="84">
        <f t="shared" si="30"/>
        <v>1.2249249972785139E-4</v>
      </c>
      <c r="K447" s="60">
        <v>22665.46</v>
      </c>
      <c r="L447" s="61">
        <v>0</v>
      </c>
      <c r="M447" s="60">
        <v>22665.46</v>
      </c>
      <c r="N447" s="80">
        <f t="shared" si="31"/>
        <v>1</v>
      </c>
      <c r="O447" s="44">
        <v>0</v>
      </c>
    </row>
    <row r="448" spans="1:15" hidden="1" outlineLevel="2">
      <c r="A448" s="40" t="s">
        <v>131</v>
      </c>
      <c r="B448" s="56">
        <v>0</v>
      </c>
      <c r="C448" s="57">
        <v>61399.91</v>
      </c>
      <c r="D448" s="58">
        <v>0</v>
      </c>
      <c r="E448" s="60">
        <f t="shared" si="28"/>
        <v>61399.91</v>
      </c>
      <c r="F448" s="76" t="e">
        <f t="shared" si="27"/>
        <v>#DIV/0!</v>
      </c>
      <c r="G448" s="57">
        <v>61399.91</v>
      </c>
      <c r="H448" s="57">
        <v>61399.91</v>
      </c>
      <c r="I448" s="80">
        <f t="shared" si="29"/>
        <v>1</v>
      </c>
      <c r="J448" s="84">
        <f t="shared" si="30"/>
        <v>3.3182774401953905E-4</v>
      </c>
      <c r="K448" s="57">
        <v>61399.91</v>
      </c>
      <c r="L448" s="58">
        <v>0</v>
      </c>
      <c r="M448" s="57">
        <v>61399.91</v>
      </c>
      <c r="N448" s="80">
        <f t="shared" si="31"/>
        <v>1</v>
      </c>
      <c r="O448" s="48">
        <v>0</v>
      </c>
    </row>
    <row r="449" spans="1:15" hidden="1" outlineLevel="2">
      <c r="A449" s="40" t="s">
        <v>131</v>
      </c>
      <c r="B449" s="59">
        <v>0</v>
      </c>
      <c r="C449" s="60">
        <v>21000</v>
      </c>
      <c r="D449" s="61">
        <v>21000</v>
      </c>
      <c r="E449" s="60">
        <f t="shared" si="28"/>
        <v>0</v>
      </c>
      <c r="F449" s="76" t="e">
        <f t="shared" si="27"/>
        <v>#DIV/0!</v>
      </c>
      <c r="G449" s="60">
        <v>0</v>
      </c>
      <c r="H449" s="60">
        <v>0</v>
      </c>
      <c r="I449" s="80" t="e">
        <f t="shared" si="29"/>
        <v>#DIV/0!</v>
      </c>
      <c r="J449" s="84">
        <f t="shared" si="30"/>
        <v>0</v>
      </c>
      <c r="K449" s="60">
        <v>0</v>
      </c>
      <c r="L449" s="61">
        <v>0</v>
      </c>
      <c r="M449" s="60">
        <v>0</v>
      </c>
      <c r="N449" s="80" t="e">
        <f t="shared" si="31"/>
        <v>#DIV/0!</v>
      </c>
      <c r="O449" s="44">
        <v>0</v>
      </c>
    </row>
    <row r="450" spans="1:15" hidden="1" outlineLevel="2">
      <c r="A450" s="40" t="s">
        <v>131</v>
      </c>
      <c r="B450" s="59">
        <v>0</v>
      </c>
      <c r="C450" s="60">
        <v>10000</v>
      </c>
      <c r="D450" s="61">
        <v>7415.86</v>
      </c>
      <c r="E450" s="60">
        <f t="shared" si="28"/>
        <v>2584.14</v>
      </c>
      <c r="F450" s="76" t="e">
        <f t="shared" si="27"/>
        <v>#DIV/0!</v>
      </c>
      <c r="G450" s="60">
        <v>2584.14</v>
      </c>
      <c r="H450" s="60">
        <v>2584.14</v>
      </c>
      <c r="I450" s="80">
        <f t="shared" si="29"/>
        <v>1</v>
      </c>
      <c r="J450" s="84">
        <f t="shared" si="30"/>
        <v>1.3965645005516319E-5</v>
      </c>
      <c r="K450" s="60">
        <v>2584.14</v>
      </c>
      <c r="L450" s="61">
        <v>0</v>
      </c>
      <c r="M450" s="60">
        <v>2584.14</v>
      </c>
      <c r="N450" s="80">
        <f t="shared" si="31"/>
        <v>1</v>
      </c>
      <c r="O450" s="44">
        <v>0</v>
      </c>
    </row>
    <row r="451" spans="1:15" hidden="1" outlineLevel="2">
      <c r="A451" s="40" t="s">
        <v>131</v>
      </c>
      <c r="B451" s="56">
        <v>0</v>
      </c>
      <c r="C451" s="57">
        <v>50000</v>
      </c>
      <c r="D451" s="58">
        <v>13498.82</v>
      </c>
      <c r="E451" s="60">
        <f t="shared" si="28"/>
        <v>36501.18</v>
      </c>
      <c r="F451" s="76" t="e">
        <f t="shared" si="27"/>
        <v>#DIV/0!</v>
      </c>
      <c r="G451" s="57">
        <v>36501.18</v>
      </c>
      <c r="H451" s="57">
        <v>36501.18</v>
      </c>
      <c r="I451" s="80">
        <f t="shared" si="29"/>
        <v>1</v>
      </c>
      <c r="J451" s="84">
        <f t="shared" si="30"/>
        <v>1.9726583008755416E-4</v>
      </c>
      <c r="K451" s="57">
        <v>36501.18</v>
      </c>
      <c r="L451" s="58">
        <v>0</v>
      </c>
      <c r="M451" s="57">
        <v>36501.18</v>
      </c>
      <c r="N451" s="80">
        <f t="shared" si="31"/>
        <v>1</v>
      </c>
      <c r="O451" s="48">
        <v>0</v>
      </c>
    </row>
    <row r="452" spans="1:15" hidden="1" outlineLevel="2">
      <c r="A452" s="40" t="s">
        <v>131</v>
      </c>
      <c r="B452" s="59">
        <v>0</v>
      </c>
      <c r="C452" s="60">
        <v>5000</v>
      </c>
      <c r="D452" s="61">
        <v>0</v>
      </c>
      <c r="E452" s="60">
        <f t="shared" si="28"/>
        <v>5000</v>
      </c>
      <c r="F452" s="76" t="e">
        <f t="shared" si="27"/>
        <v>#DIV/0!</v>
      </c>
      <c r="G452" s="60">
        <v>5000</v>
      </c>
      <c r="H452" s="60">
        <v>4262.92</v>
      </c>
      <c r="I452" s="80">
        <f t="shared" si="29"/>
        <v>0.85258400000000001</v>
      </c>
      <c r="J452" s="84">
        <f t="shared" si="30"/>
        <v>2.3038390879331471E-5</v>
      </c>
      <c r="K452" s="60">
        <v>4262.92</v>
      </c>
      <c r="L452" s="61">
        <v>0</v>
      </c>
      <c r="M452" s="60">
        <v>4262.92</v>
      </c>
      <c r="N452" s="80">
        <f t="shared" si="31"/>
        <v>1</v>
      </c>
      <c r="O452" s="44">
        <v>737.08</v>
      </c>
    </row>
    <row r="453" spans="1:15" hidden="1" outlineLevel="2">
      <c r="A453" s="40" t="s">
        <v>131</v>
      </c>
      <c r="B453" s="59">
        <v>0</v>
      </c>
      <c r="C453" s="60">
        <v>5000</v>
      </c>
      <c r="D453" s="61">
        <v>0</v>
      </c>
      <c r="E453" s="60">
        <f t="shared" si="28"/>
        <v>5000</v>
      </c>
      <c r="F453" s="76" t="e">
        <f t="shared" si="27"/>
        <v>#DIV/0!</v>
      </c>
      <c r="G453" s="60">
        <v>5000</v>
      </c>
      <c r="H453" s="60">
        <v>4681.82</v>
      </c>
      <c r="I453" s="80">
        <f t="shared" si="29"/>
        <v>0.93636399999999997</v>
      </c>
      <c r="J453" s="84">
        <f t="shared" si="30"/>
        <v>2.5302280874769328E-5</v>
      </c>
      <c r="K453" s="60">
        <v>4681.82</v>
      </c>
      <c r="L453" s="61">
        <v>0</v>
      </c>
      <c r="M453" s="60">
        <v>4681.82</v>
      </c>
      <c r="N453" s="80">
        <f t="shared" si="31"/>
        <v>1</v>
      </c>
      <c r="O453" s="44">
        <v>318.18</v>
      </c>
    </row>
    <row r="454" spans="1:15" hidden="1" outlineLevel="2">
      <c r="A454" s="40" t="s">
        <v>131</v>
      </c>
      <c r="B454" s="56">
        <v>0</v>
      </c>
      <c r="C454" s="57">
        <v>15116</v>
      </c>
      <c r="D454" s="58">
        <v>0</v>
      </c>
      <c r="E454" s="60">
        <f t="shared" si="28"/>
        <v>15116</v>
      </c>
      <c r="F454" s="76" t="e">
        <f t="shared" si="27"/>
        <v>#DIV/0!</v>
      </c>
      <c r="G454" s="57">
        <v>15116</v>
      </c>
      <c r="H454" s="57">
        <v>15115.12</v>
      </c>
      <c r="I454" s="80">
        <f t="shared" si="29"/>
        <v>0.99994178354061924</v>
      </c>
      <c r="J454" s="84">
        <f t="shared" si="30"/>
        <v>8.1687679512634711E-5</v>
      </c>
      <c r="K454" s="57">
        <v>15115.12</v>
      </c>
      <c r="L454" s="58">
        <v>0</v>
      </c>
      <c r="M454" s="57">
        <v>15115.12</v>
      </c>
      <c r="N454" s="80">
        <f t="shared" si="31"/>
        <v>1</v>
      </c>
      <c r="O454" s="48">
        <v>0.88</v>
      </c>
    </row>
    <row r="455" spans="1:15" outlineLevel="1" collapsed="1">
      <c r="A455" s="49" t="s">
        <v>136</v>
      </c>
      <c r="B455" s="56">
        <f>SUBTOTAL(9,B437:B454)</f>
        <v>0</v>
      </c>
      <c r="C455" s="57">
        <f>SUBTOTAL(9,C437:C454)</f>
        <v>824477.77</v>
      </c>
      <c r="D455" s="58">
        <f>SUBTOTAL(9,D437:D454)</f>
        <v>229877.85</v>
      </c>
      <c r="E455" s="60">
        <f>SUBTOTAL(9,E437:E454)</f>
        <v>594599.92000000004</v>
      </c>
      <c r="F455" s="76">
        <v>0</v>
      </c>
      <c r="G455" s="57">
        <f>SUBTOTAL(9,G437:G454)</f>
        <v>594599.92000000004</v>
      </c>
      <c r="H455" s="57">
        <f>SUBTOTAL(9,H437:H454)</f>
        <v>593543.67000000004</v>
      </c>
      <c r="I455" s="80">
        <f t="shared" si="29"/>
        <v>0.99822359545557959</v>
      </c>
      <c r="J455" s="84">
        <f t="shared" si="30"/>
        <v>3.2077287571460242E-3</v>
      </c>
      <c r="K455" s="57">
        <f>SUBTOTAL(9,K437:K454)</f>
        <v>593543.67000000004</v>
      </c>
      <c r="L455" s="58">
        <f>SUBTOTAL(9,L437:L454)</f>
        <v>0</v>
      </c>
      <c r="M455" s="57">
        <f>SUBTOTAL(9,M437:M454)</f>
        <v>593543.67000000004</v>
      </c>
      <c r="N455" s="80">
        <f t="shared" si="31"/>
        <v>1</v>
      </c>
      <c r="O455" s="48">
        <f>SUBTOTAL(9,O437:O454)</f>
        <v>1056.2500000000002</v>
      </c>
    </row>
    <row r="456" spans="1:15" hidden="1" outlineLevel="2">
      <c r="A456" s="54" t="s">
        <v>132</v>
      </c>
      <c r="B456" s="56">
        <v>0</v>
      </c>
      <c r="C456" s="57">
        <v>35000</v>
      </c>
      <c r="D456" s="58">
        <v>0</v>
      </c>
      <c r="E456" s="60">
        <f t="shared" si="28"/>
        <v>35000</v>
      </c>
      <c r="F456" s="76" t="e">
        <f t="shared" ref="F456:F518" si="32">E456/B456</f>
        <v>#DIV/0!</v>
      </c>
      <c r="G456" s="57">
        <v>35000</v>
      </c>
      <c r="H456" s="57">
        <v>0</v>
      </c>
      <c r="I456" s="80">
        <f t="shared" si="29"/>
        <v>0</v>
      </c>
      <c r="J456" s="84">
        <f t="shared" si="30"/>
        <v>0</v>
      </c>
      <c r="K456" s="57">
        <v>0</v>
      </c>
      <c r="L456" s="58">
        <v>0</v>
      </c>
      <c r="M456" s="57">
        <v>0</v>
      </c>
      <c r="N456" s="80" t="e">
        <f t="shared" si="31"/>
        <v>#DIV/0!</v>
      </c>
      <c r="O456" s="48">
        <v>35000</v>
      </c>
    </row>
    <row r="457" spans="1:15" outlineLevel="1" collapsed="1">
      <c r="A457" s="55" t="s">
        <v>137</v>
      </c>
      <c r="B457" s="56">
        <f>SUBTOTAL(9,B456:B456)</f>
        <v>0</v>
      </c>
      <c r="C457" s="57">
        <f>SUBTOTAL(9,C456:C456)</f>
        <v>35000</v>
      </c>
      <c r="D457" s="58">
        <f>SUBTOTAL(9,D456:D456)</f>
        <v>0</v>
      </c>
      <c r="E457" s="60">
        <f>SUBTOTAL(9,E456:E456)</f>
        <v>35000</v>
      </c>
      <c r="F457" s="76">
        <v>0</v>
      </c>
      <c r="G457" s="57">
        <f>SUBTOTAL(9,G456:G456)</f>
        <v>35000</v>
      </c>
      <c r="H457" s="57">
        <f>SUBTOTAL(9,H456:H456)</f>
        <v>0</v>
      </c>
      <c r="I457" s="80">
        <f t="shared" si="29"/>
        <v>0</v>
      </c>
      <c r="J457" s="84">
        <f t="shared" si="30"/>
        <v>0</v>
      </c>
      <c r="K457" s="57">
        <f>SUBTOTAL(9,K456:K456)</f>
        <v>0</v>
      </c>
      <c r="L457" s="58">
        <f>SUBTOTAL(9,L456:L456)</f>
        <v>0</v>
      </c>
      <c r="M457" s="57">
        <f>SUBTOTAL(9,M456:M456)</f>
        <v>0</v>
      </c>
      <c r="N457" s="80"/>
      <c r="O457" s="48">
        <f>SUBTOTAL(9,O456:O456)</f>
        <v>35000</v>
      </c>
    </row>
    <row r="458" spans="1:15" hidden="1" outlineLevel="2">
      <c r="A458" s="54" t="s">
        <v>134</v>
      </c>
      <c r="B458" s="56">
        <v>1457000</v>
      </c>
      <c r="C458" s="57">
        <v>0</v>
      </c>
      <c r="D458" s="58">
        <v>1457000</v>
      </c>
      <c r="E458" s="60">
        <f t="shared" si="28"/>
        <v>-1457000</v>
      </c>
      <c r="F458" s="76">
        <f t="shared" si="32"/>
        <v>-1</v>
      </c>
      <c r="G458" s="57">
        <v>0</v>
      </c>
      <c r="H458" s="57">
        <v>0</v>
      </c>
      <c r="I458" s="80" t="e">
        <f t="shared" si="29"/>
        <v>#DIV/0!</v>
      </c>
      <c r="J458" s="84">
        <f t="shared" si="30"/>
        <v>0</v>
      </c>
      <c r="K458" s="57">
        <v>0</v>
      </c>
      <c r="L458" s="58">
        <v>0</v>
      </c>
      <c r="M458" s="57">
        <v>0</v>
      </c>
      <c r="N458" s="80" t="e">
        <f t="shared" si="31"/>
        <v>#DIV/0!</v>
      </c>
      <c r="O458" s="48">
        <v>0</v>
      </c>
    </row>
    <row r="459" spans="1:15" hidden="1" outlineLevel="2">
      <c r="A459" s="54" t="s">
        <v>134</v>
      </c>
      <c r="B459" s="59">
        <v>739480</v>
      </c>
      <c r="C459" s="60">
        <v>0</v>
      </c>
      <c r="D459" s="61">
        <v>700860.86</v>
      </c>
      <c r="E459" s="60">
        <f t="shared" si="28"/>
        <v>-700860.86</v>
      </c>
      <c r="F459" s="76">
        <f t="shared" si="32"/>
        <v>-0.94777527451722832</v>
      </c>
      <c r="G459" s="60">
        <v>38619.14</v>
      </c>
      <c r="H459" s="60">
        <v>38619.14</v>
      </c>
      <c r="I459" s="80">
        <f t="shared" si="29"/>
        <v>1</v>
      </c>
      <c r="J459" s="84">
        <f t="shared" si="30"/>
        <v>2.0871206655147768E-4</v>
      </c>
      <c r="K459" s="60">
        <v>38619.14</v>
      </c>
      <c r="L459" s="61">
        <v>0</v>
      </c>
      <c r="M459" s="60">
        <v>38619.14</v>
      </c>
      <c r="N459" s="80">
        <f t="shared" si="31"/>
        <v>1</v>
      </c>
      <c r="O459" s="44">
        <v>0</v>
      </c>
    </row>
    <row r="460" spans="1:15" hidden="1" outlineLevel="2">
      <c r="A460" s="54" t="s">
        <v>134</v>
      </c>
      <c r="B460" s="59">
        <v>1145000</v>
      </c>
      <c r="C460" s="60">
        <v>0</v>
      </c>
      <c r="D460" s="61">
        <v>1008979.19</v>
      </c>
      <c r="E460" s="60">
        <f t="shared" si="28"/>
        <v>-1008979.19</v>
      </c>
      <c r="F460" s="76">
        <f t="shared" si="32"/>
        <v>-0.88120453275109167</v>
      </c>
      <c r="G460" s="60">
        <v>136020.81</v>
      </c>
      <c r="H460" s="60">
        <v>136020.81</v>
      </c>
      <c r="I460" s="80">
        <f t="shared" si="29"/>
        <v>1</v>
      </c>
      <c r="J460" s="84">
        <f t="shared" si="30"/>
        <v>7.3510659090559498E-4</v>
      </c>
      <c r="K460" s="60">
        <v>136020.81</v>
      </c>
      <c r="L460" s="61">
        <v>0</v>
      </c>
      <c r="M460" s="60">
        <v>136020.81</v>
      </c>
      <c r="N460" s="80">
        <f t="shared" si="31"/>
        <v>1</v>
      </c>
      <c r="O460" s="44">
        <v>0</v>
      </c>
    </row>
    <row r="461" spans="1:15" hidden="1" outlineLevel="2">
      <c r="A461" s="54" t="s">
        <v>134</v>
      </c>
      <c r="B461" s="59">
        <v>0</v>
      </c>
      <c r="C461" s="60">
        <v>345292.53</v>
      </c>
      <c r="D461" s="61">
        <v>345292.53</v>
      </c>
      <c r="E461" s="60">
        <f t="shared" si="28"/>
        <v>0</v>
      </c>
      <c r="F461" s="76" t="e">
        <f t="shared" si="32"/>
        <v>#DIV/0!</v>
      </c>
      <c r="G461" s="60">
        <v>0</v>
      </c>
      <c r="H461" s="60">
        <v>0</v>
      </c>
      <c r="I461" s="80" t="e">
        <f t="shared" si="29"/>
        <v>#DIV/0!</v>
      </c>
      <c r="J461" s="84">
        <f t="shared" si="30"/>
        <v>0</v>
      </c>
      <c r="K461" s="60">
        <v>0</v>
      </c>
      <c r="L461" s="61">
        <v>0</v>
      </c>
      <c r="M461" s="60">
        <v>0</v>
      </c>
      <c r="N461" s="80" t="e">
        <f t="shared" si="31"/>
        <v>#DIV/0!</v>
      </c>
      <c r="O461" s="44">
        <v>0</v>
      </c>
    </row>
    <row r="462" spans="1:15" hidden="1" outlineLevel="2">
      <c r="A462" s="54" t="s">
        <v>134</v>
      </c>
      <c r="B462" s="56">
        <v>0</v>
      </c>
      <c r="C462" s="57">
        <v>19970</v>
      </c>
      <c r="D462" s="58">
        <v>4248.66</v>
      </c>
      <c r="E462" s="60">
        <f t="shared" si="28"/>
        <v>15721.34</v>
      </c>
      <c r="F462" s="76" t="e">
        <f t="shared" si="32"/>
        <v>#DIV/0!</v>
      </c>
      <c r="G462" s="57">
        <v>15721.34</v>
      </c>
      <c r="H462" s="57">
        <v>15721.34</v>
      </c>
      <c r="I462" s="80">
        <f t="shared" si="29"/>
        <v>1</v>
      </c>
      <c r="J462" s="84">
        <f t="shared" si="30"/>
        <v>8.4963915829259996E-5</v>
      </c>
      <c r="K462" s="57">
        <v>15721.34</v>
      </c>
      <c r="L462" s="58">
        <v>0</v>
      </c>
      <c r="M462" s="57">
        <v>15721.34</v>
      </c>
      <c r="N462" s="80">
        <f t="shared" si="31"/>
        <v>1</v>
      </c>
      <c r="O462" s="48">
        <v>0</v>
      </c>
    </row>
    <row r="463" spans="1:15" hidden="1" outlineLevel="2">
      <c r="A463" s="54" t="s">
        <v>134</v>
      </c>
      <c r="B463" s="56">
        <v>80000</v>
      </c>
      <c r="C463" s="57">
        <v>20000</v>
      </c>
      <c r="D463" s="58">
        <v>100000</v>
      </c>
      <c r="E463" s="60">
        <f t="shared" si="28"/>
        <v>-80000</v>
      </c>
      <c r="F463" s="76">
        <f t="shared" si="32"/>
        <v>-1</v>
      </c>
      <c r="G463" s="57">
        <v>0</v>
      </c>
      <c r="H463" s="57">
        <v>0</v>
      </c>
      <c r="I463" s="80" t="e">
        <f t="shared" si="29"/>
        <v>#DIV/0!</v>
      </c>
      <c r="J463" s="84">
        <f t="shared" si="30"/>
        <v>0</v>
      </c>
      <c r="K463" s="57">
        <v>0</v>
      </c>
      <c r="L463" s="58">
        <v>0</v>
      </c>
      <c r="M463" s="57">
        <v>0</v>
      </c>
      <c r="N463" s="80" t="e">
        <f t="shared" si="31"/>
        <v>#DIV/0!</v>
      </c>
      <c r="O463" s="48">
        <v>0</v>
      </c>
    </row>
    <row r="464" spans="1:15" hidden="1" outlineLevel="2">
      <c r="A464" s="54" t="s">
        <v>134</v>
      </c>
      <c r="B464" s="59">
        <v>100000</v>
      </c>
      <c r="C464" s="60">
        <v>0</v>
      </c>
      <c r="D464" s="61">
        <v>98566.98</v>
      </c>
      <c r="E464" s="60">
        <f t="shared" si="28"/>
        <v>-98566.98</v>
      </c>
      <c r="F464" s="76">
        <f t="shared" si="32"/>
        <v>-0.98566979999999993</v>
      </c>
      <c r="G464" s="60">
        <v>1433.02</v>
      </c>
      <c r="H464" s="60">
        <v>1433.02</v>
      </c>
      <c r="I464" s="80">
        <f t="shared" si="29"/>
        <v>1</v>
      </c>
      <c r="J464" s="84">
        <f t="shared" si="30"/>
        <v>7.7445682531925504E-6</v>
      </c>
      <c r="K464" s="60">
        <v>1433.02</v>
      </c>
      <c r="L464" s="61">
        <v>0</v>
      </c>
      <c r="M464" s="60">
        <v>1433.02</v>
      </c>
      <c r="N464" s="80">
        <f t="shared" si="31"/>
        <v>1</v>
      </c>
      <c r="O464" s="44">
        <v>0</v>
      </c>
    </row>
    <row r="465" spans="1:15" hidden="1" outlineLevel="2">
      <c r="A465" s="54" t="s">
        <v>134</v>
      </c>
      <c r="B465" s="59">
        <v>25000</v>
      </c>
      <c r="C465" s="60">
        <v>0</v>
      </c>
      <c r="D465" s="61">
        <v>25000</v>
      </c>
      <c r="E465" s="60">
        <f t="shared" si="28"/>
        <v>-25000</v>
      </c>
      <c r="F465" s="76">
        <f t="shared" si="32"/>
        <v>-1</v>
      </c>
      <c r="G465" s="60">
        <v>0</v>
      </c>
      <c r="H465" s="60">
        <v>0</v>
      </c>
      <c r="I465" s="80" t="e">
        <f t="shared" si="29"/>
        <v>#DIV/0!</v>
      </c>
      <c r="J465" s="84">
        <f t="shared" si="30"/>
        <v>0</v>
      </c>
      <c r="K465" s="60">
        <v>0</v>
      </c>
      <c r="L465" s="61">
        <v>0</v>
      </c>
      <c r="M465" s="60">
        <v>0</v>
      </c>
      <c r="N465" s="80" t="e">
        <f t="shared" si="31"/>
        <v>#DIV/0!</v>
      </c>
      <c r="O465" s="44">
        <v>0</v>
      </c>
    </row>
    <row r="466" spans="1:15" hidden="1" outlineLevel="2">
      <c r="A466" s="54" t="s">
        <v>134</v>
      </c>
      <c r="B466" s="56">
        <v>100000</v>
      </c>
      <c r="C466" s="57">
        <v>0</v>
      </c>
      <c r="D466" s="58">
        <v>100000</v>
      </c>
      <c r="E466" s="60">
        <f t="shared" si="28"/>
        <v>-100000</v>
      </c>
      <c r="F466" s="76">
        <f t="shared" si="32"/>
        <v>-1</v>
      </c>
      <c r="G466" s="57">
        <v>0</v>
      </c>
      <c r="H466" s="57">
        <v>0</v>
      </c>
      <c r="I466" s="80" t="e">
        <f t="shared" si="29"/>
        <v>#DIV/0!</v>
      </c>
      <c r="J466" s="84">
        <f t="shared" si="30"/>
        <v>0</v>
      </c>
      <c r="K466" s="57">
        <v>0</v>
      </c>
      <c r="L466" s="58">
        <v>0</v>
      </c>
      <c r="M466" s="57">
        <v>0</v>
      </c>
      <c r="N466" s="80" t="e">
        <f t="shared" si="31"/>
        <v>#DIV/0!</v>
      </c>
      <c r="O466" s="48">
        <v>0</v>
      </c>
    </row>
    <row r="467" spans="1:15" hidden="1" outlineLevel="2">
      <c r="A467" s="54" t="s">
        <v>134</v>
      </c>
      <c r="B467" s="56">
        <v>0</v>
      </c>
      <c r="C467" s="57">
        <v>10000</v>
      </c>
      <c r="D467" s="58">
        <v>10000</v>
      </c>
      <c r="E467" s="60">
        <f t="shared" si="28"/>
        <v>0</v>
      </c>
      <c r="F467" s="76" t="e">
        <f t="shared" si="32"/>
        <v>#DIV/0!</v>
      </c>
      <c r="G467" s="57">
        <v>0</v>
      </c>
      <c r="H467" s="57">
        <v>0</v>
      </c>
      <c r="I467" s="80" t="e">
        <f t="shared" si="29"/>
        <v>#DIV/0!</v>
      </c>
      <c r="J467" s="84">
        <f t="shared" si="30"/>
        <v>0</v>
      </c>
      <c r="K467" s="57">
        <v>0</v>
      </c>
      <c r="L467" s="58">
        <v>0</v>
      </c>
      <c r="M467" s="57">
        <v>0</v>
      </c>
      <c r="N467" s="80" t="e">
        <f t="shared" si="31"/>
        <v>#DIV/0!</v>
      </c>
      <c r="O467" s="48">
        <v>0</v>
      </c>
    </row>
    <row r="468" spans="1:15" hidden="1" outlineLevel="2">
      <c r="A468" s="54" t="s">
        <v>134</v>
      </c>
      <c r="B468" s="59">
        <v>0</v>
      </c>
      <c r="C468" s="60">
        <v>586448.48</v>
      </c>
      <c r="D468" s="61">
        <v>242022.64</v>
      </c>
      <c r="E468" s="60">
        <f t="shared" si="28"/>
        <v>344425.84</v>
      </c>
      <c r="F468" s="76" t="e">
        <f t="shared" si="32"/>
        <v>#DIV/0!</v>
      </c>
      <c r="G468" s="60">
        <v>344425.84</v>
      </c>
      <c r="H468" s="60">
        <v>328883.46999999997</v>
      </c>
      <c r="I468" s="80">
        <f t="shared" si="29"/>
        <v>0.95487455296617685</v>
      </c>
      <c r="J468" s="84">
        <f t="shared" si="30"/>
        <v>1.7774074896106155E-3</v>
      </c>
      <c r="K468" s="60">
        <v>324703.28000000003</v>
      </c>
      <c r="L468" s="61">
        <v>4180.1899999999996</v>
      </c>
      <c r="M468" s="60">
        <v>271527.28000000003</v>
      </c>
      <c r="N468" s="80">
        <f t="shared" si="31"/>
        <v>0.83623202081605086</v>
      </c>
      <c r="O468" s="44">
        <v>39.369999999999997</v>
      </c>
    </row>
    <row r="469" spans="1:15" hidden="1" outlineLevel="2">
      <c r="A469" s="54" t="s">
        <v>134</v>
      </c>
      <c r="B469" s="59">
        <v>0</v>
      </c>
      <c r="C469" s="60">
        <v>28411.919999999998</v>
      </c>
      <c r="D469" s="61">
        <v>0</v>
      </c>
      <c r="E469" s="60">
        <f t="shared" si="28"/>
        <v>28411.919999999998</v>
      </c>
      <c r="F469" s="76" t="e">
        <f t="shared" si="32"/>
        <v>#DIV/0!</v>
      </c>
      <c r="G469" s="60">
        <v>28411.919999999998</v>
      </c>
      <c r="H469" s="60">
        <v>28411.919999999998</v>
      </c>
      <c r="I469" s="80">
        <f t="shared" si="29"/>
        <v>1</v>
      </c>
      <c r="J469" s="84">
        <f t="shared" si="30"/>
        <v>1.5354848756070848E-4</v>
      </c>
      <c r="K469" s="60">
        <v>20789.21</v>
      </c>
      <c r="L469" s="61">
        <v>7622.71</v>
      </c>
      <c r="M469" s="60">
        <v>0</v>
      </c>
      <c r="N469" s="80">
        <f t="shared" si="31"/>
        <v>0</v>
      </c>
      <c r="O469" s="44">
        <v>0</v>
      </c>
    </row>
    <row r="470" spans="1:15" hidden="1" outlineLevel="2">
      <c r="A470" s="54" t="s">
        <v>134</v>
      </c>
      <c r="B470" s="59">
        <v>0</v>
      </c>
      <c r="C470" s="60">
        <v>3746823.5</v>
      </c>
      <c r="D470" s="61">
        <v>938007.49</v>
      </c>
      <c r="E470" s="60">
        <f t="shared" si="28"/>
        <v>2808816.01</v>
      </c>
      <c r="F470" s="76" t="e">
        <f t="shared" si="32"/>
        <v>#DIV/0!</v>
      </c>
      <c r="G470" s="60">
        <v>2808816.01</v>
      </c>
      <c r="H470" s="60">
        <v>2782353.26</v>
      </c>
      <c r="I470" s="80">
        <f t="shared" si="29"/>
        <v>0.99057868158477214</v>
      </c>
      <c r="J470" s="84">
        <f t="shared" si="30"/>
        <v>1.5036862518710692E-2</v>
      </c>
      <c r="K470" s="60">
        <v>2470389.91</v>
      </c>
      <c r="L470" s="61">
        <v>311963.34999999998</v>
      </c>
      <c r="M470" s="60">
        <v>1907285.04</v>
      </c>
      <c r="N470" s="80">
        <f t="shared" si="31"/>
        <v>0.77205830232685813</v>
      </c>
      <c r="O470" s="44">
        <v>26462.75</v>
      </c>
    </row>
    <row r="471" spans="1:15" hidden="1" outlineLevel="2">
      <c r="A471" s="54" t="s">
        <v>134</v>
      </c>
      <c r="B471" s="56">
        <v>0</v>
      </c>
      <c r="C471" s="57">
        <v>1107131.06</v>
      </c>
      <c r="D471" s="58">
        <v>474407.07</v>
      </c>
      <c r="E471" s="60">
        <f t="shared" si="28"/>
        <v>632723.99</v>
      </c>
      <c r="F471" s="76" t="e">
        <f t="shared" si="32"/>
        <v>#DIV/0!</v>
      </c>
      <c r="G471" s="57">
        <v>632723.99</v>
      </c>
      <c r="H471" s="57">
        <v>627578.06999999995</v>
      </c>
      <c r="I471" s="80">
        <f t="shared" si="29"/>
        <v>0.99186703826418843</v>
      </c>
      <c r="J471" s="84">
        <f t="shared" si="30"/>
        <v>3.3916631989238471E-3</v>
      </c>
      <c r="K471" s="57">
        <v>627544.27</v>
      </c>
      <c r="L471" s="58">
        <v>33.799999999999997</v>
      </c>
      <c r="M471" s="57">
        <v>558800.94999999995</v>
      </c>
      <c r="N471" s="80">
        <f t="shared" si="31"/>
        <v>0.89045662069386744</v>
      </c>
      <c r="O471" s="48">
        <v>3178.15</v>
      </c>
    </row>
    <row r="472" spans="1:15" hidden="1" outlineLevel="2">
      <c r="A472" s="54" t="s">
        <v>134</v>
      </c>
      <c r="B472" s="56">
        <v>0</v>
      </c>
      <c r="C472" s="57">
        <v>60614.400000000001</v>
      </c>
      <c r="D472" s="58">
        <v>43513.17</v>
      </c>
      <c r="E472" s="60">
        <f t="shared" si="28"/>
        <v>17101.23</v>
      </c>
      <c r="F472" s="76" t="e">
        <f t="shared" si="32"/>
        <v>#DIV/0!</v>
      </c>
      <c r="G472" s="57">
        <v>17101.23</v>
      </c>
      <c r="H472" s="57">
        <v>17101.23</v>
      </c>
      <c r="I472" s="80">
        <f t="shared" si="29"/>
        <v>1</v>
      </c>
      <c r="J472" s="84">
        <f t="shared" si="30"/>
        <v>9.242134998014266E-5</v>
      </c>
      <c r="K472" s="57">
        <v>17101.23</v>
      </c>
      <c r="L472" s="58">
        <v>0</v>
      </c>
      <c r="M472" s="57">
        <v>6528</v>
      </c>
      <c r="N472" s="80">
        <f t="shared" si="31"/>
        <v>0.38172692841392114</v>
      </c>
      <c r="O472" s="48">
        <v>0</v>
      </c>
    </row>
    <row r="473" spans="1:15" hidden="1" outlineLevel="2">
      <c r="A473" s="54" t="s">
        <v>134</v>
      </c>
      <c r="B473" s="59">
        <v>19550</v>
      </c>
      <c r="C473" s="60">
        <v>0</v>
      </c>
      <c r="D473" s="61">
        <v>19550</v>
      </c>
      <c r="E473" s="60">
        <f t="shared" si="28"/>
        <v>-19550</v>
      </c>
      <c r="F473" s="76">
        <f t="shared" si="32"/>
        <v>-1</v>
      </c>
      <c r="G473" s="60">
        <v>0</v>
      </c>
      <c r="H473" s="60">
        <v>0</v>
      </c>
      <c r="I473" s="80" t="e">
        <f t="shared" si="29"/>
        <v>#DIV/0!</v>
      </c>
      <c r="J473" s="84">
        <f t="shared" si="30"/>
        <v>0</v>
      </c>
      <c r="K473" s="60">
        <v>0</v>
      </c>
      <c r="L473" s="61">
        <v>0</v>
      </c>
      <c r="M473" s="60">
        <v>0</v>
      </c>
      <c r="N473" s="80" t="e">
        <f t="shared" si="31"/>
        <v>#DIV/0!</v>
      </c>
      <c r="O473" s="44">
        <v>0</v>
      </c>
    </row>
    <row r="474" spans="1:15" hidden="1" outlineLevel="2">
      <c r="A474" s="54" t="s">
        <v>134</v>
      </c>
      <c r="B474" s="56">
        <v>1910</v>
      </c>
      <c r="C474" s="57">
        <v>0</v>
      </c>
      <c r="D474" s="58">
        <v>1910</v>
      </c>
      <c r="E474" s="60">
        <f t="shared" si="28"/>
        <v>-1910</v>
      </c>
      <c r="F474" s="76">
        <f t="shared" si="32"/>
        <v>-1</v>
      </c>
      <c r="G474" s="57">
        <v>0</v>
      </c>
      <c r="H474" s="57">
        <v>0</v>
      </c>
      <c r="I474" s="80" t="e">
        <f t="shared" si="29"/>
        <v>#DIV/0!</v>
      </c>
      <c r="J474" s="84">
        <f t="shared" si="30"/>
        <v>0</v>
      </c>
      <c r="K474" s="57">
        <v>0</v>
      </c>
      <c r="L474" s="58">
        <v>0</v>
      </c>
      <c r="M474" s="57">
        <v>0</v>
      </c>
      <c r="N474" s="80" t="e">
        <f t="shared" si="31"/>
        <v>#DIV/0!</v>
      </c>
      <c r="O474" s="48">
        <v>0</v>
      </c>
    </row>
    <row r="475" spans="1:15" hidden="1" outlineLevel="2">
      <c r="A475" s="54" t="s">
        <v>134</v>
      </c>
      <c r="B475" s="59">
        <v>0</v>
      </c>
      <c r="C475" s="60">
        <v>79522.69</v>
      </c>
      <c r="D475" s="61">
        <v>18908.95</v>
      </c>
      <c r="E475" s="60">
        <f t="shared" si="28"/>
        <v>60613.74</v>
      </c>
      <c r="F475" s="76" t="e">
        <f t="shared" si="32"/>
        <v>#DIV/0!</v>
      </c>
      <c r="G475" s="60">
        <v>60613.74</v>
      </c>
      <c r="H475" s="60">
        <v>60595.24</v>
      </c>
      <c r="I475" s="80">
        <f t="shared" si="29"/>
        <v>0.99969478867332717</v>
      </c>
      <c r="J475" s="84">
        <f t="shared" si="30"/>
        <v>3.2747901075950325E-4</v>
      </c>
      <c r="K475" s="60">
        <v>60595.24</v>
      </c>
      <c r="L475" s="61">
        <v>0</v>
      </c>
      <c r="M475" s="60">
        <v>30611.68</v>
      </c>
      <c r="N475" s="80">
        <f t="shared" si="31"/>
        <v>0.50518291535770798</v>
      </c>
      <c r="O475" s="44">
        <v>18.5</v>
      </c>
    </row>
    <row r="476" spans="1:15" hidden="1" outlineLevel="2">
      <c r="A476" s="54" t="s">
        <v>134</v>
      </c>
      <c r="B476" s="59">
        <v>0</v>
      </c>
      <c r="C476" s="60">
        <v>25000</v>
      </c>
      <c r="D476" s="61">
        <v>25000</v>
      </c>
      <c r="E476" s="60">
        <f t="shared" si="28"/>
        <v>0</v>
      </c>
      <c r="F476" s="76" t="e">
        <f t="shared" si="32"/>
        <v>#DIV/0!</v>
      </c>
      <c r="G476" s="60">
        <v>0</v>
      </c>
      <c r="H476" s="60">
        <v>0</v>
      </c>
      <c r="I476" s="80" t="e">
        <f t="shared" si="29"/>
        <v>#DIV/0!</v>
      </c>
      <c r="J476" s="84">
        <f t="shared" si="30"/>
        <v>0</v>
      </c>
      <c r="K476" s="60">
        <v>0</v>
      </c>
      <c r="L476" s="61">
        <v>0</v>
      </c>
      <c r="M476" s="60">
        <v>0</v>
      </c>
      <c r="N476" s="80" t="e">
        <f t="shared" si="31"/>
        <v>#DIV/0!</v>
      </c>
      <c r="O476" s="44">
        <v>0</v>
      </c>
    </row>
    <row r="477" spans="1:15" hidden="1" outlineLevel="2">
      <c r="A477" s="54" t="s">
        <v>134</v>
      </c>
      <c r="B477" s="56">
        <v>0</v>
      </c>
      <c r="C477" s="57">
        <v>508806</v>
      </c>
      <c r="D477" s="58">
        <v>156375.13</v>
      </c>
      <c r="E477" s="60">
        <f t="shared" si="28"/>
        <v>352430.87</v>
      </c>
      <c r="F477" s="76" t="e">
        <f t="shared" si="32"/>
        <v>#DIV/0!</v>
      </c>
      <c r="G477" s="57">
        <v>352430.87</v>
      </c>
      <c r="H477" s="57">
        <v>352430.87</v>
      </c>
      <c r="I477" s="80">
        <f t="shared" ref="I477:I540" si="33">H477/G477</f>
        <v>1</v>
      </c>
      <c r="J477" s="84">
        <f t="shared" ref="J477:J540" si="34">H477/$H$671</f>
        <v>1.9046663181581768E-3</v>
      </c>
      <c r="K477" s="57">
        <v>352430.87</v>
      </c>
      <c r="L477" s="58">
        <v>0</v>
      </c>
      <c r="M477" s="57">
        <v>352430.87</v>
      </c>
      <c r="N477" s="80">
        <f t="shared" ref="N477:N540" si="35">M477/K477</f>
        <v>1</v>
      </c>
      <c r="O477" s="48">
        <v>0</v>
      </c>
    </row>
    <row r="478" spans="1:15" hidden="1" outlineLevel="2">
      <c r="A478" s="54" t="s">
        <v>134</v>
      </c>
      <c r="B478" s="59">
        <v>300000</v>
      </c>
      <c r="C478" s="60">
        <v>176701.11</v>
      </c>
      <c r="D478" s="61">
        <v>29557.49</v>
      </c>
      <c r="E478" s="60">
        <f t="shared" si="28"/>
        <v>147143.62</v>
      </c>
      <c r="F478" s="76">
        <f t="shared" si="32"/>
        <v>0.49047873333333331</v>
      </c>
      <c r="G478" s="60">
        <v>447143.62</v>
      </c>
      <c r="H478" s="60">
        <v>446731.7</v>
      </c>
      <c r="I478" s="80">
        <f t="shared" si="33"/>
        <v>0.99907877473461437</v>
      </c>
      <c r="J478" s="84">
        <f t="shared" si="34"/>
        <v>2.4143027602648521E-3</v>
      </c>
      <c r="K478" s="60">
        <v>446731.7</v>
      </c>
      <c r="L478" s="61">
        <v>0</v>
      </c>
      <c r="M478" s="60">
        <v>446731.7</v>
      </c>
      <c r="N478" s="80">
        <f t="shared" si="35"/>
        <v>1</v>
      </c>
      <c r="O478" s="44">
        <v>411.92</v>
      </c>
    </row>
    <row r="479" spans="1:15" hidden="1" outlineLevel="2">
      <c r="A479" s="54" t="s">
        <v>134</v>
      </c>
      <c r="B479" s="56">
        <v>0</v>
      </c>
      <c r="C479" s="57">
        <v>550000</v>
      </c>
      <c r="D479" s="58">
        <v>276741.61</v>
      </c>
      <c r="E479" s="60">
        <f t="shared" si="28"/>
        <v>273258.39</v>
      </c>
      <c r="F479" s="76" t="e">
        <f t="shared" si="32"/>
        <v>#DIV/0!</v>
      </c>
      <c r="G479" s="57">
        <v>273258.39</v>
      </c>
      <c r="H479" s="57">
        <v>273258.39</v>
      </c>
      <c r="I479" s="80">
        <f t="shared" si="33"/>
        <v>1</v>
      </c>
      <c r="J479" s="84">
        <f t="shared" si="34"/>
        <v>1.4767890553603639E-3</v>
      </c>
      <c r="K479" s="57">
        <v>268048.03999999998</v>
      </c>
      <c r="L479" s="58">
        <v>5210.3500000000004</v>
      </c>
      <c r="M479" s="57">
        <v>268048.03999999998</v>
      </c>
      <c r="N479" s="80">
        <f t="shared" si="35"/>
        <v>1</v>
      </c>
      <c r="O479" s="48">
        <v>0</v>
      </c>
    </row>
    <row r="480" spans="1:15" hidden="1" outlineLevel="2">
      <c r="A480" s="54" t="s">
        <v>134</v>
      </c>
      <c r="B480" s="56">
        <v>500000</v>
      </c>
      <c r="C480" s="57">
        <v>0</v>
      </c>
      <c r="D480" s="58">
        <v>500000</v>
      </c>
      <c r="E480" s="60">
        <f t="shared" si="28"/>
        <v>-500000</v>
      </c>
      <c r="F480" s="76">
        <f t="shared" si="32"/>
        <v>-1</v>
      </c>
      <c r="G480" s="57">
        <v>0</v>
      </c>
      <c r="H480" s="57">
        <v>0</v>
      </c>
      <c r="I480" s="80" t="e">
        <f t="shared" si="33"/>
        <v>#DIV/0!</v>
      </c>
      <c r="J480" s="84">
        <f t="shared" si="34"/>
        <v>0</v>
      </c>
      <c r="K480" s="57">
        <v>0</v>
      </c>
      <c r="L480" s="58">
        <v>0</v>
      </c>
      <c r="M480" s="57">
        <v>0</v>
      </c>
      <c r="N480" s="80" t="e">
        <f t="shared" si="35"/>
        <v>#DIV/0!</v>
      </c>
      <c r="O480" s="48">
        <v>0</v>
      </c>
    </row>
    <row r="481" spans="1:15" hidden="1" outlineLevel="2">
      <c r="A481" s="54" t="s">
        <v>134</v>
      </c>
      <c r="B481" s="56">
        <v>300000</v>
      </c>
      <c r="C481" s="57">
        <v>0</v>
      </c>
      <c r="D481" s="58">
        <v>300000</v>
      </c>
      <c r="E481" s="60">
        <f t="shared" si="28"/>
        <v>-300000</v>
      </c>
      <c r="F481" s="76">
        <f t="shared" si="32"/>
        <v>-1</v>
      </c>
      <c r="G481" s="57">
        <v>0</v>
      </c>
      <c r="H481" s="57">
        <v>0</v>
      </c>
      <c r="I481" s="80" t="e">
        <f t="shared" si="33"/>
        <v>#DIV/0!</v>
      </c>
      <c r="J481" s="84">
        <f t="shared" si="34"/>
        <v>0</v>
      </c>
      <c r="K481" s="57">
        <v>0</v>
      </c>
      <c r="L481" s="58">
        <v>0</v>
      </c>
      <c r="M481" s="57">
        <v>0</v>
      </c>
      <c r="N481" s="80" t="e">
        <f t="shared" si="35"/>
        <v>#DIV/0!</v>
      </c>
      <c r="O481" s="48">
        <v>0</v>
      </c>
    </row>
    <row r="482" spans="1:15" hidden="1" outlineLevel="2">
      <c r="A482" s="54" t="s">
        <v>134</v>
      </c>
      <c r="B482" s="59">
        <v>0</v>
      </c>
      <c r="C482" s="60">
        <v>0</v>
      </c>
      <c r="D482" s="61">
        <v>0</v>
      </c>
      <c r="E482" s="60">
        <f t="shared" ref="E482:E545" si="36">G482-B482</f>
        <v>0</v>
      </c>
      <c r="F482" s="76" t="e">
        <f t="shared" si="32"/>
        <v>#DIV/0!</v>
      </c>
      <c r="G482" s="60">
        <v>0</v>
      </c>
      <c r="H482" s="60">
        <v>0</v>
      </c>
      <c r="I482" s="80" t="e">
        <f t="shared" si="33"/>
        <v>#DIV/0!</v>
      </c>
      <c r="J482" s="84">
        <f t="shared" si="34"/>
        <v>0</v>
      </c>
      <c r="K482" s="60">
        <v>0</v>
      </c>
      <c r="L482" s="61">
        <v>0</v>
      </c>
      <c r="M482" s="60">
        <v>0</v>
      </c>
      <c r="N482" s="80" t="e">
        <f t="shared" si="35"/>
        <v>#DIV/0!</v>
      </c>
      <c r="O482" s="44">
        <v>0</v>
      </c>
    </row>
    <row r="483" spans="1:15" hidden="1" outlineLevel="2">
      <c r="A483" s="54" t="s">
        <v>134</v>
      </c>
      <c r="B483" s="56">
        <v>0</v>
      </c>
      <c r="C483" s="57">
        <v>6000</v>
      </c>
      <c r="D483" s="58">
        <v>0</v>
      </c>
      <c r="E483" s="60">
        <f t="shared" si="36"/>
        <v>6000</v>
      </c>
      <c r="F483" s="76" t="e">
        <f t="shared" si="32"/>
        <v>#DIV/0!</v>
      </c>
      <c r="G483" s="57">
        <v>6000</v>
      </c>
      <c r="H483" s="57">
        <v>0</v>
      </c>
      <c r="I483" s="80">
        <f t="shared" si="33"/>
        <v>0</v>
      </c>
      <c r="J483" s="84">
        <f t="shared" si="34"/>
        <v>0</v>
      </c>
      <c r="K483" s="57">
        <v>0</v>
      </c>
      <c r="L483" s="58">
        <v>0</v>
      </c>
      <c r="M483" s="57">
        <v>0</v>
      </c>
      <c r="N483" s="80" t="e">
        <f t="shared" si="35"/>
        <v>#DIV/0!</v>
      </c>
      <c r="O483" s="48">
        <v>6000</v>
      </c>
    </row>
    <row r="484" spans="1:15" hidden="1" outlineLevel="2">
      <c r="A484" s="54" t="s">
        <v>134</v>
      </c>
      <c r="B484" s="59">
        <v>195000</v>
      </c>
      <c r="C484" s="60">
        <v>302000</v>
      </c>
      <c r="D484" s="61">
        <v>152350</v>
      </c>
      <c r="E484" s="60">
        <f t="shared" si="36"/>
        <v>149650</v>
      </c>
      <c r="F484" s="76">
        <f t="shared" si="32"/>
        <v>0.76743589743589746</v>
      </c>
      <c r="G484" s="60">
        <v>344650</v>
      </c>
      <c r="H484" s="60">
        <v>313709.05</v>
      </c>
      <c r="I484" s="80">
        <f t="shared" si="33"/>
        <v>0.91022501088060348</v>
      </c>
      <c r="J484" s="84">
        <f t="shared" si="34"/>
        <v>1.6953993310415726E-3</v>
      </c>
      <c r="K484" s="60">
        <v>306836.61</v>
      </c>
      <c r="L484" s="61">
        <v>6872.44</v>
      </c>
      <c r="M484" s="60">
        <v>84620</v>
      </c>
      <c r="N484" s="80">
        <f t="shared" si="35"/>
        <v>0.27578195444148601</v>
      </c>
      <c r="O484" s="44">
        <v>28540.95</v>
      </c>
    </row>
    <row r="485" spans="1:15" hidden="1" outlineLevel="2">
      <c r="A485" s="54" t="s">
        <v>134</v>
      </c>
      <c r="B485" s="59">
        <v>0</v>
      </c>
      <c r="C485" s="60">
        <v>0</v>
      </c>
      <c r="D485" s="61">
        <v>0</v>
      </c>
      <c r="E485" s="60">
        <f t="shared" si="36"/>
        <v>0</v>
      </c>
      <c r="F485" s="76" t="e">
        <f t="shared" si="32"/>
        <v>#DIV/0!</v>
      </c>
      <c r="G485" s="60">
        <v>0</v>
      </c>
      <c r="H485" s="60">
        <v>0</v>
      </c>
      <c r="I485" s="80" t="e">
        <f t="shared" si="33"/>
        <v>#DIV/0!</v>
      </c>
      <c r="J485" s="84">
        <f t="shared" si="34"/>
        <v>0</v>
      </c>
      <c r="K485" s="60">
        <v>0</v>
      </c>
      <c r="L485" s="61">
        <v>0</v>
      </c>
      <c r="M485" s="60">
        <v>0</v>
      </c>
      <c r="N485" s="80" t="e">
        <f t="shared" si="35"/>
        <v>#DIV/0!</v>
      </c>
      <c r="O485" s="44">
        <v>0</v>
      </c>
    </row>
    <row r="486" spans="1:15" hidden="1" outlineLevel="2">
      <c r="A486" s="54" t="s">
        <v>134</v>
      </c>
      <c r="B486" s="59">
        <v>0</v>
      </c>
      <c r="C486" s="60">
        <v>110000</v>
      </c>
      <c r="D486" s="61">
        <v>0</v>
      </c>
      <c r="E486" s="60">
        <f t="shared" si="36"/>
        <v>110000</v>
      </c>
      <c r="F486" s="76" t="e">
        <f t="shared" si="32"/>
        <v>#DIV/0!</v>
      </c>
      <c r="G486" s="60">
        <v>110000</v>
      </c>
      <c r="H486" s="60">
        <v>110000</v>
      </c>
      <c r="I486" s="80">
        <f t="shared" si="33"/>
        <v>1</v>
      </c>
      <c r="J486" s="84">
        <f t="shared" si="34"/>
        <v>5.9448054308466078E-4</v>
      </c>
      <c r="K486" s="60">
        <v>110000</v>
      </c>
      <c r="L486" s="61">
        <v>0</v>
      </c>
      <c r="M486" s="60">
        <v>110000</v>
      </c>
      <c r="N486" s="80">
        <f t="shared" si="35"/>
        <v>1</v>
      </c>
      <c r="O486" s="44">
        <v>0</v>
      </c>
    </row>
    <row r="487" spans="1:15" hidden="1" outlineLevel="2">
      <c r="A487" s="54" t="s">
        <v>134</v>
      </c>
      <c r="B487" s="56">
        <v>0</v>
      </c>
      <c r="C487" s="57">
        <v>192227.45</v>
      </c>
      <c r="D487" s="58">
        <v>179319.45</v>
      </c>
      <c r="E487" s="60">
        <f t="shared" si="36"/>
        <v>12908</v>
      </c>
      <c r="F487" s="76" t="e">
        <f t="shared" si="32"/>
        <v>#DIV/0!</v>
      </c>
      <c r="G487" s="57">
        <v>12908</v>
      </c>
      <c r="H487" s="57">
        <v>12908</v>
      </c>
      <c r="I487" s="80">
        <f t="shared" si="33"/>
        <v>1</v>
      </c>
      <c r="J487" s="84">
        <f t="shared" si="34"/>
        <v>6.9759589546698183E-5</v>
      </c>
      <c r="K487" s="57">
        <v>12908</v>
      </c>
      <c r="L487" s="58">
        <v>0</v>
      </c>
      <c r="M487" s="57">
        <v>12908</v>
      </c>
      <c r="N487" s="80">
        <f t="shared" si="35"/>
        <v>1</v>
      </c>
      <c r="O487" s="48">
        <v>0</v>
      </c>
    </row>
    <row r="488" spans="1:15" hidden="1" outlineLevel="2">
      <c r="A488" s="54" t="s">
        <v>134</v>
      </c>
      <c r="B488" s="59">
        <v>0</v>
      </c>
      <c r="C488" s="60">
        <v>0</v>
      </c>
      <c r="D488" s="61">
        <v>0</v>
      </c>
      <c r="E488" s="60">
        <f t="shared" si="36"/>
        <v>0</v>
      </c>
      <c r="F488" s="76" t="e">
        <f t="shared" si="32"/>
        <v>#DIV/0!</v>
      </c>
      <c r="G488" s="60">
        <v>0</v>
      </c>
      <c r="H488" s="60">
        <v>0</v>
      </c>
      <c r="I488" s="80" t="e">
        <f t="shared" si="33"/>
        <v>#DIV/0!</v>
      </c>
      <c r="J488" s="84">
        <f t="shared" si="34"/>
        <v>0</v>
      </c>
      <c r="K488" s="60">
        <v>0</v>
      </c>
      <c r="L488" s="61">
        <v>0</v>
      </c>
      <c r="M488" s="60">
        <v>0</v>
      </c>
      <c r="N488" s="80" t="e">
        <f t="shared" si="35"/>
        <v>#DIV/0!</v>
      </c>
      <c r="O488" s="44">
        <v>0</v>
      </c>
    </row>
    <row r="489" spans="1:15" hidden="1" outlineLevel="2">
      <c r="A489" s="54" t="s">
        <v>134</v>
      </c>
      <c r="B489" s="56">
        <v>619049</v>
      </c>
      <c r="C489" s="57">
        <v>220000</v>
      </c>
      <c r="D489" s="58">
        <v>376954.01</v>
      </c>
      <c r="E489" s="60">
        <f t="shared" si="36"/>
        <v>-156954.01</v>
      </c>
      <c r="F489" s="76">
        <f t="shared" si="32"/>
        <v>-0.25354052748651562</v>
      </c>
      <c r="G489" s="57">
        <v>462094.99</v>
      </c>
      <c r="H489" s="57">
        <v>439193.19</v>
      </c>
      <c r="I489" s="80">
        <f t="shared" si="33"/>
        <v>0.95043919433101842</v>
      </c>
      <c r="J489" s="84">
        <f t="shared" si="34"/>
        <v>2.3735618737298599E-3</v>
      </c>
      <c r="K489" s="57">
        <v>407308.09</v>
      </c>
      <c r="L489" s="58">
        <v>31885.1</v>
      </c>
      <c r="M489" s="57">
        <v>407308.09</v>
      </c>
      <c r="N489" s="80">
        <f t="shared" si="35"/>
        <v>1</v>
      </c>
      <c r="O489" s="48">
        <v>22901.8</v>
      </c>
    </row>
    <row r="490" spans="1:15" hidden="1" outlineLevel="2">
      <c r="A490" s="54" t="s">
        <v>134</v>
      </c>
      <c r="B490" s="59">
        <v>0</v>
      </c>
      <c r="C490" s="60">
        <v>200335</v>
      </c>
      <c r="D490" s="61">
        <v>69848.91</v>
      </c>
      <c r="E490" s="60">
        <f t="shared" si="36"/>
        <v>130486.09</v>
      </c>
      <c r="F490" s="76" t="e">
        <f t="shared" si="32"/>
        <v>#DIV/0!</v>
      </c>
      <c r="G490" s="60">
        <v>130486.09</v>
      </c>
      <c r="H490" s="60">
        <v>130486.09</v>
      </c>
      <c r="I490" s="80">
        <f t="shared" si="33"/>
        <v>1</v>
      </c>
      <c r="J490" s="84">
        <f t="shared" si="34"/>
        <v>7.0519492407449013E-4</v>
      </c>
      <c r="K490" s="60">
        <v>126987.89</v>
      </c>
      <c r="L490" s="61">
        <v>3498.2</v>
      </c>
      <c r="M490" s="60">
        <v>109019.29</v>
      </c>
      <c r="N490" s="80">
        <f t="shared" si="35"/>
        <v>0.85850146813211869</v>
      </c>
      <c r="O490" s="44">
        <v>0</v>
      </c>
    </row>
    <row r="491" spans="1:15" hidden="1" outlineLevel="2">
      <c r="A491" s="54" t="s">
        <v>134</v>
      </c>
      <c r="B491" s="56">
        <v>0</v>
      </c>
      <c r="C491" s="57">
        <v>64234</v>
      </c>
      <c r="D491" s="58">
        <v>2493.23</v>
      </c>
      <c r="E491" s="60">
        <f t="shared" si="36"/>
        <v>61740.77</v>
      </c>
      <c r="F491" s="76" t="e">
        <f t="shared" si="32"/>
        <v>#DIV/0!</v>
      </c>
      <c r="G491" s="57">
        <v>61740.77</v>
      </c>
      <c r="H491" s="57">
        <v>61740.77</v>
      </c>
      <c r="I491" s="80">
        <f t="shared" si="33"/>
        <v>1</v>
      </c>
      <c r="J491" s="84">
        <f t="shared" si="34"/>
        <v>3.3366987709150113E-4</v>
      </c>
      <c r="K491" s="57">
        <v>56714.26</v>
      </c>
      <c r="L491" s="58">
        <v>5026.51</v>
      </c>
      <c r="M491" s="57">
        <v>55059.87</v>
      </c>
      <c r="N491" s="80">
        <f t="shared" si="35"/>
        <v>0.97082938224002213</v>
      </c>
      <c r="O491" s="48">
        <v>0</v>
      </c>
    </row>
    <row r="492" spans="1:15" hidden="1" outlineLevel="2">
      <c r="A492" s="54" t="s">
        <v>134</v>
      </c>
      <c r="B492" s="56">
        <v>0</v>
      </c>
      <c r="C492" s="57">
        <v>544923.72</v>
      </c>
      <c r="D492" s="58">
        <v>256071.39</v>
      </c>
      <c r="E492" s="60">
        <f t="shared" si="36"/>
        <v>288852.33</v>
      </c>
      <c r="F492" s="76" t="e">
        <f t="shared" si="32"/>
        <v>#DIV/0!</v>
      </c>
      <c r="G492" s="57">
        <v>288852.33</v>
      </c>
      <c r="H492" s="57">
        <v>269852.33</v>
      </c>
      <c r="I492" s="80">
        <f t="shared" si="33"/>
        <v>0.93422244508119423</v>
      </c>
      <c r="J492" s="84">
        <f t="shared" si="34"/>
        <v>1.4583814517369191E-3</v>
      </c>
      <c r="K492" s="57">
        <v>264228.64</v>
      </c>
      <c r="L492" s="58">
        <v>5623.69</v>
      </c>
      <c r="M492" s="57">
        <v>250918.63</v>
      </c>
      <c r="N492" s="80">
        <f t="shared" si="35"/>
        <v>0.94962692159335937</v>
      </c>
      <c r="O492" s="48">
        <v>0</v>
      </c>
    </row>
    <row r="493" spans="1:15" hidden="1" outlineLevel="2">
      <c r="A493" s="54" t="s">
        <v>134</v>
      </c>
      <c r="B493" s="59">
        <v>0</v>
      </c>
      <c r="C493" s="60">
        <v>52855</v>
      </c>
      <c r="D493" s="61">
        <v>19937.09</v>
      </c>
      <c r="E493" s="60">
        <f t="shared" si="36"/>
        <v>32917.910000000003</v>
      </c>
      <c r="F493" s="76" t="e">
        <f t="shared" si="32"/>
        <v>#DIV/0!</v>
      </c>
      <c r="G493" s="60">
        <v>32917.910000000003</v>
      </c>
      <c r="H493" s="60">
        <v>32917.910000000003</v>
      </c>
      <c r="I493" s="80">
        <f t="shared" si="33"/>
        <v>1</v>
      </c>
      <c r="J493" s="84">
        <f t="shared" si="34"/>
        <v>1.7790051830919988E-4</v>
      </c>
      <c r="K493" s="60">
        <v>28904.32</v>
      </c>
      <c r="L493" s="61">
        <v>4013.59</v>
      </c>
      <c r="M493" s="60">
        <v>26783.599999999999</v>
      </c>
      <c r="N493" s="80">
        <f t="shared" si="35"/>
        <v>0.92662965259172325</v>
      </c>
      <c r="O493" s="44">
        <v>0</v>
      </c>
    </row>
    <row r="494" spans="1:15" hidden="1" outlineLevel="2">
      <c r="A494" s="54" t="s">
        <v>134</v>
      </c>
      <c r="B494" s="56">
        <v>0</v>
      </c>
      <c r="C494" s="57">
        <v>205675</v>
      </c>
      <c r="D494" s="58">
        <v>122362.86</v>
      </c>
      <c r="E494" s="60">
        <f t="shared" si="36"/>
        <v>83312.14</v>
      </c>
      <c r="F494" s="76" t="e">
        <f t="shared" si="32"/>
        <v>#DIV/0!</v>
      </c>
      <c r="G494" s="57">
        <v>83312.14</v>
      </c>
      <c r="H494" s="57">
        <v>83312.14</v>
      </c>
      <c r="I494" s="80">
        <f t="shared" si="33"/>
        <v>1</v>
      </c>
      <c r="J494" s="84">
        <f t="shared" si="34"/>
        <v>4.5024951120677532E-4</v>
      </c>
      <c r="K494" s="57">
        <v>79131.95</v>
      </c>
      <c r="L494" s="58">
        <v>4180.1899999999996</v>
      </c>
      <c r="M494" s="57">
        <v>67731.41</v>
      </c>
      <c r="N494" s="80">
        <f t="shared" si="35"/>
        <v>0.855930000461255</v>
      </c>
      <c r="O494" s="48">
        <v>0</v>
      </c>
    </row>
    <row r="495" spans="1:15" hidden="1" outlineLevel="2">
      <c r="A495" s="54" t="s">
        <v>134</v>
      </c>
      <c r="B495" s="59">
        <v>1550000</v>
      </c>
      <c r="C495" s="60">
        <v>394799.4</v>
      </c>
      <c r="D495" s="61">
        <v>325569.21999999997</v>
      </c>
      <c r="E495" s="60">
        <f t="shared" si="36"/>
        <v>69230.179999999935</v>
      </c>
      <c r="F495" s="76">
        <f t="shared" si="32"/>
        <v>4.4664632258064475E-2</v>
      </c>
      <c r="G495" s="60">
        <v>1619230.18</v>
      </c>
      <c r="H495" s="60">
        <v>1619230.17</v>
      </c>
      <c r="I495" s="80">
        <f t="shared" si="33"/>
        <v>0.99999999382422577</v>
      </c>
      <c r="J495" s="84">
        <f t="shared" si="34"/>
        <v>8.7509166440060682E-3</v>
      </c>
      <c r="K495" s="60">
        <v>1619230.17</v>
      </c>
      <c r="L495" s="61">
        <v>0</v>
      </c>
      <c r="M495" s="60">
        <v>1619230.17</v>
      </c>
      <c r="N495" s="80">
        <f t="shared" si="35"/>
        <v>1</v>
      </c>
      <c r="O495" s="44">
        <v>0.01</v>
      </c>
    </row>
    <row r="496" spans="1:15" hidden="1" outlineLevel="2">
      <c r="A496" s="54" t="s">
        <v>134</v>
      </c>
      <c r="B496" s="59">
        <v>13551360</v>
      </c>
      <c r="C496" s="60">
        <v>880466</v>
      </c>
      <c r="D496" s="61">
        <v>6643000</v>
      </c>
      <c r="E496" s="60">
        <f t="shared" si="36"/>
        <v>-5762534</v>
      </c>
      <c r="F496" s="76">
        <f t="shared" si="32"/>
        <v>-0.42523658142061016</v>
      </c>
      <c r="G496" s="60">
        <v>7788826</v>
      </c>
      <c r="H496" s="60">
        <v>7374652.8200000003</v>
      </c>
      <c r="I496" s="80">
        <f t="shared" si="33"/>
        <v>0.94682469732922525</v>
      </c>
      <c r="J496" s="84">
        <f t="shared" si="34"/>
        <v>3.9855341940858408E-2</v>
      </c>
      <c r="K496" s="60">
        <v>7339726.0199999996</v>
      </c>
      <c r="L496" s="61">
        <v>34926.800000000003</v>
      </c>
      <c r="M496" s="60">
        <v>6878995.3399999999</v>
      </c>
      <c r="N496" s="80">
        <f t="shared" si="35"/>
        <v>0.93722780949254014</v>
      </c>
      <c r="O496" s="44">
        <v>151161.12</v>
      </c>
    </row>
    <row r="497" spans="1:15" hidden="1" outlineLevel="2">
      <c r="A497" s="54" t="s">
        <v>134</v>
      </c>
      <c r="B497" s="56">
        <v>0</v>
      </c>
      <c r="C497" s="57">
        <v>1228979.99</v>
      </c>
      <c r="D497" s="58">
        <v>456445.52</v>
      </c>
      <c r="E497" s="60">
        <f t="shared" si="36"/>
        <v>772534.47</v>
      </c>
      <c r="F497" s="76" t="e">
        <f t="shared" si="32"/>
        <v>#DIV/0!</v>
      </c>
      <c r="G497" s="57">
        <v>772534.47</v>
      </c>
      <c r="H497" s="57">
        <v>619533.31999999995</v>
      </c>
      <c r="I497" s="80">
        <f t="shared" si="33"/>
        <v>0.80194909620019927</v>
      </c>
      <c r="J497" s="84">
        <f t="shared" si="34"/>
        <v>3.3481864048422079E-3</v>
      </c>
      <c r="K497" s="57">
        <v>605654.44999999995</v>
      </c>
      <c r="L497" s="58">
        <v>13878.87</v>
      </c>
      <c r="M497" s="57">
        <v>536379.15</v>
      </c>
      <c r="N497" s="80">
        <f t="shared" si="35"/>
        <v>0.88561910178320336</v>
      </c>
      <c r="O497" s="48">
        <v>142753.99</v>
      </c>
    </row>
    <row r="498" spans="1:15" hidden="1" outlineLevel="2">
      <c r="A498" s="54" t="s">
        <v>134</v>
      </c>
      <c r="B498" s="59">
        <v>0</v>
      </c>
      <c r="C498" s="60">
        <v>5000</v>
      </c>
      <c r="D498" s="61">
        <v>0</v>
      </c>
      <c r="E498" s="60">
        <f t="shared" si="36"/>
        <v>5000</v>
      </c>
      <c r="F498" s="76" t="e">
        <f t="shared" si="32"/>
        <v>#DIV/0!</v>
      </c>
      <c r="G498" s="60">
        <v>5000</v>
      </c>
      <c r="H498" s="60">
        <v>4320</v>
      </c>
      <c r="I498" s="80">
        <f t="shared" si="33"/>
        <v>0.86399999999999999</v>
      </c>
      <c r="J498" s="84">
        <f t="shared" si="34"/>
        <v>2.3346872237506675E-5</v>
      </c>
      <c r="K498" s="60">
        <v>4320</v>
      </c>
      <c r="L498" s="61">
        <v>0</v>
      </c>
      <c r="M498" s="60">
        <v>4320</v>
      </c>
      <c r="N498" s="80">
        <f t="shared" si="35"/>
        <v>1</v>
      </c>
      <c r="O498" s="44">
        <v>680</v>
      </c>
    </row>
    <row r="499" spans="1:15" hidden="1" outlineLevel="2">
      <c r="A499" s="54" t="s">
        <v>134</v>
      </c>
      <c r="B499" s="56">
        <v>0</v>
      </c>
      <c r="C499" s="57">
        <v>96706.21</v>
      </c>
      <c r="D499" s="58">
        <v>2575.9</v>
      </c>
      <c r="E499" s="60">
        <f t="shared" si="36"/>
        <v>94130.31</v>
      </c>
      <c r="F499" s="76" t="e">
        <f t="shared" si="32"/>
        <v>#DIV/0!</v>
      </c>
      <c r="G499" s="57">
        <v>94130.31</v>
      </c>
      <c r="H499" s="57">
        <v>94130.31</v>
      </c>
      <c r="I499" s="80">
        <f t="shared" si="33"/>
        <v>1</v>
      </c>
      <c r="J499" s="84">
        <f t="shared" si="34"/>
        <v>5.0871488917752247E-4</v>
      </c>
      <c r="K499" s="57">
        <v>91856.98</v>
      </c>
      <c r="L499" s="58">
        <v>2273.33</v>
      </c>
      <c r="M499" s="57">
        <v>80263.820000000007</v>
      </c>
      <c r="N499" s="80">
        <f t="shared" si="35"/>
        <v>0.87379119148049511</v>
      </c>
      <c r="O499" s="48">
        <v>0</v>
      </c>
    </row>
    <row r="500" spans="1:15" hidden="1" outlineLevel="2">
      <c r="A500" s="54" t="s">
        <v>134</v>
      </c>
      <c r="B500" s="56">
        <v>0</v>
      </c>
      <c r="C500" s="57">
        <v>335000</v>
      </c>
      <c r="D500" s="58">
        <v>21843.439999999999</v>
      </c>
      <c r="E500" s="60">
        <f t="shared" si="36"/>
        <v>313156.56</v>
      </c>
      <c r="F500" s="76" t="e">
        <f t="shared" si="32"/>
        <v>#DIV/0!</v>
      </c>
      <c r="G500" s="57">
        <v>313156.56</v>
      </c>
      <c r="H500" s="57">
        <v>295206.43</v>
      </c>
      <c r="I500" s="80">
        <f t="shared" si="33"/>
        <v>0.94268001283447489</v>
      </c>
      <c r="J500" s="84">
        <f t="shared" si="34"/>
        <v>1.595404352986217E-3</v>
      </c>
      <c r="K500" s="57">
        <v>295206.43</v>
      </c>
      <c r="L500" s="58">
        <v>0</v>
      </c>
      <c r="M500" s="57">
        <v>295206.43</v>
      </c>
      <c r="N500" s="80">
        <f t="shared" si="35"/>
        <v>1</v>
      </c>
      <c r="O500" s="48">
        <v>0</v>
      </c>
    </row>
    <row r="501" spans="1:15" hidden="1" outlineLevel="2">
      <c r="A501" s="54" t="s">
        <v>134</v>
      </c>
      <c r="B501" s="56">
        <v>0</v>
      </c>
      <c r="C501" s="57">
        <v>120000</v>
      </c>
      <c r="D501" s="58">
        <v>100540.89</v>
      </c>
      <c r="E501" s="60">
        <f t="shared" si="36"/>
        <v>19459.11</v>
      </c>
      <c r="F501" s="76" t="e">
        <f t="shared" si="32"/>
        <v>#DIV/0!</v>
      </c>
      <c r="G501" s="57">
        <v>19459.11</v>
      </c>
      <c r="H501" s="57">
        <v>19459.11</v>
      </c>
      <c r="I501" s="80">
        <f t="shared" si="33"/>
        <v>1</v>
      </c>
      <c r="J501" s="84">
        <f t="shared" si="34"/>
        <v>1.0516420255221957E-4</v>
      </c>
      <c r="K501" s="57">
        <v>19459.11</v>
      </c>
      <c r="L501" s="58">
        <v>0</v>
      </c>
      <c r="M501" s="57">
        <v>19459.11</v>
      </c>
      <c r="N501" s="80">
        <f t="shared" si="35"/>
        <v>1</v>
      </c>
      <c r="O501" s="48">
        <v>0</v>
      </c>
    </row>
    <row r="502" spans="1:15" hidden="1" outlineLevel="2">
      <c r="A502" s="54" t="s">
        <v>134</v>
      </c>
      <c r="B502" s="56">
        <v>0</v>
      </c>
      <c r="C502" s="57">
        <v>9000</v>
      </c>
      <c r="D502" s="58">
        <v>0</v>
      </c>
      <c r="E502" s="60">
        <f t="shared" si="36"/>
        <v>9000</v>
      </c>
      <c r="F502" s="76" t="e">
        <f t="shared" si="32"/>
        <v>#DIV/0!</v>
      </c>
      <c r="G502" s="57">
        <v>9000</v>
      </c>
      <c r="H502" s="57">
        <v>840</v>
      </c>
      <c r="I502" s="80">
        <f t="shared" si="33"/>
        <v>9.3333333333333338E-2</v>
      </c>
      <c r="J502" s="84">
        <f t="shared" si="34"/>
        <v>4.5396696017374092E-6</v>
      </c>
      <c r="K502" s="57">
        <v>840</v>
      </c>
      <c r="L502" s="58">
        <v>0</v>
      </c>
      <c r="M502" s="57">
        <v>840</v>
      </c>
      <c r="N502" s="80">
        <f t="shared" si="35"/>
        <v>1</v>
      </c>
      <c r="O502" s="48">
        <v>0</v>
      </c>
    </row>
    <row r="503" spans="1:15" hidden="1" outlineLevel="2">
      <c r="A503" s="54" t="s">
        <v>134</v>
      </c>
      <c r="B503" s="56">
        <v>0</v>
      </c>
      <c r="C503" s="57">
        <v>50000</v>
      </c>
      <c r="D503" s="58">
        <v>48300</v>
      </c>
      <c r="E503" s="60">
        <f t="shared" si="36"/>
        <v>1700</v>
      </c>
      <c r="F503" s="76" t="e">
        <f t="shared" si="32"/>
        <v>#DIV/0!</v>
      </c>
      <c r="G503" s="57">
        <v>1700</v>
      </c>
      <c r="H503" s="57">
        <v>940</v>
      </c>
      <c r="I503" s="80">
        <f t="shared" si="33"/>
        <v>0.55294117647058827</v>
      </c>
      <c r="J503" s="84">
        <f t="shared" si="34"/>
        <v>5.0801064590871009E-6</v>
      </c>
      <c r="K503" s="57">
        <v>940</v>
      </c>
      <c r="L503" s="58">
        <v>0</v>
      </c>
      <c r="M503" s="57">
        <v>940</v>
      </c>
      <c r="N503" s="80">
        <f t="shared" si="35"/>
        <v>1</v>
      </c>
      <c r="O503" s="48">
        <v>760</v>
      </c>
    </row>
    <row r="504" spans="1:15" hidden="1" outlineLevel="2">
      <c r="A504" s="54" t="s">
        <v>134</v>
      </c>
      <c r="B504" s="56">
        <v>0</v>
      </c>
      <c r="C504" s="57">
        <v>380700.37</v>
      </c>
      <c r="D504" s="58">
        <v>28097.32</v>
      </c>
      <c r="E504" s="60">
        <f t="shared" si="36"/>
        <v>352603.05</v>
      </c>
      <c r="F504" s="76" t="e">
        <f t="shared" si="32"/>
        <v>#DIV/0!</v>
      </c>
      <c r="G504" s="57">
        <v>352603.05</v>
      </c>
      <c r="H504" s="57">
        <v>250777.11</v>
      </c>
      <c r="I504" s="80">
        <f t="shared" si="33"/>
        <v>0.71121650819526372</v>
      </c>
      <c r="J504" s="84">
        <f t="shared" si="34"/>
        <v>1.355291932236379E-3</v>
      </c>
      <c r="K504" s="57">
        <v>250777.11</v>
      </c>
      <c r="L504" s="58">
        <v>0</v>
      </c>
      <c r="M504" s="57">
        <v>250777.11</v>
      </c>
      <c r="N504" s="80">
        <f t="shared" si="35"/>
        <v>1</v>
      </c>
      <c r="O504" s="48">
        <v>0</v>
      </c>
    </row>
    <row r="505" spans="1:15" hidden="1" outlineLevel="2">
      <c r="A505" s="54" t="s">
        <v>134</v>
      </c>
      <c r="B505" s="59">
        <v>9000</v>
      </c>
      <c r="C505" s="60">
        <v>0</v>
      </c>
      <c r="D505" s="61">
        <v>9000</v>
      </c>
      <c r="E505" s="60">
        <f t="shared" si="36"/>
        <v>-9000</v>
      </c>
      <c r="F505" s="76">
        <f t="shared" si="32"/>
        <v>-1</v>
      </c>
      <c r="G505" s="60">
        <v>0</v>
      </c>
      <c r="H505" s="60">
        <v>0</v>
      </c>
      <c r="I505" s="80" t="e">
        <f t="shared" si="33"/>
        <v>#DIV/0!</v>
      </c>
      <c r="J505" s="84">
        <f t="shared" si="34"/>
        <v>0</v>
      </c>
      <c r="K505" s="60">
        <v>0</v>
      </c>
      <c r="L505" s="61">
        <v>0</v>
      </c>
      <c r="M505" s="60">
        <v>0</v>
      </c>
      <c r="N505" s="80" t="e">
        <f t="shared" si="35"/>
        <v>#DIV/0!</v>
      </c>
      <c r="O505" s="44">
        <v>0</v>
      </c>
    </row>
    <row r="506" spans="1:15" hidden="1" outlineLevel="2">
      <c r="A506" s="54" t="s">
        <v>134</v>
      </c>
      <c r="B506" s="56">
        <v>297400</v>
      </c>
      <c r="C506" s="57">
        <v>0</v>
      </c>
      <c r="D506" s="58">
        <v>0</v>
      </c>
      <c r="E506" s="60">
        <f t="shared" si="36"/>
        <v>0</v>
      </c>
      <c r="F506" s="76">
        <f t="shared" si="32"/>
        <v>0</v>
      </c>
      <c r="G506" s="57">
        <v>297400</v>
      </c>
      <c r="H506" s="57">
        <v>297400</v>
      </c>
      <c r="I506" s="80">
        <f t="shared" si="33"/>
        <v>1</v>
      </c>
      <c r="J506" s="84">
        <f t="shared" si="34"/>
        <v>1.6072592137579827E-3</v>
      </c>
      <c r="K506" s="57">
        <v>297400</v>
      </c>
      <c r="L506" s="58">
        <v>0</v>
      </c>
      <c r="M506" s="57">
        <v>297400</v>
      </c>
      <c r="N506" s="80">
        <f t="shared" si="35"/>
        <v>1</v>
      </c>
      <c r="O506" s="48">
        <v>0</v>
      </c>
    </row>
    <row r="507" spans="1:15" hidden="1" outlineLevel="2">
      <c r="A507" s="54" t="s">
        <v>134</v>
      </c>
      <c r="B507" s="56">
        <v>25538</v>
      </c>
      <c r="C507" s="57">
        <v>40000</v>
      </c>
      <c r="D507" s="58">
        <v>0</v>
      </c>
      <c r="E507" s="60">
        <f t="shared" si="36"/>
        <v>40000</v>
      </c>
      <c r="F507" s="76">
        <f t="shared" si="32"/>
        <v>1.5662933667475918</v>
      </c>
      <c r="G507" s="57">
        <v>65538</v>
      </c>
      <c r="H507" s="57">
        <v>20470.099999999999</v>
      </c>
      <c r="I507" s="80">
        <f t="shared" si="33"/>
        <v>0.31233940614605266</v>
      </c>
      <c r="J507" s="84">
        <f t="shared" si="34"/>
        <v>1.1062796513633921E-4</v>
      </c>
      <c r="K507" s="57">
        <v>20470.099999999999</v>
      </c>
      <c r="L507" s="58">
        <v>0</v>
      </c>
      <c r="M507" s="57">
        <v>20470.099999999999</v>
      </c>
      <c r="N507" s="80">
        <f t="shared" si="35"/>
        <v>1</v>
      </c>
      <c r="O507" s="48">
        <v>36427.9</v>
      </c>
    </row>
    <row r="508" spans="1:15" hidden="1" outlineLevel="2">
      <c r="A508" s="54" t="s">
        <v>134</v>
      </c>
      <c r="B508" s="59">
        <v>5000</v>
      </c>
      <c r="C508" s="60">
        <v>0</v>
      </c>
      <c r="D508" s="61">
        <v>0</v>
      </c>
      <c r="E508" s="60">
        <f t="shared" si="36"/>
        <v>0</v>
      </c>
      <c r="F508" s="76">
        <f t="shared" si="32"/>
        <v>0</v>
      </c>
      <c r="G508" s="60">
        <v>5000</v>
      </c>
      <c r="H508" s="60">
        <v>0</v>
      </c>
      <c r="I508" s="80">
        <f t="shared" si="33"/>
        <v>0</v>
      </c>
      <c r="J508" s="84">
        <f t="shared" si="34"/>
        <v>0</v>
      </c>
      <c r="K508" s="60">
        <v>0</v>
      </c>
      <c r="L508" s="61">
        <v>0</v>
      </c>
      <c r="M508" s="60">
        <v>0</v>
      </c>
      <c r="N508" s="80" t="e">
        <f t="shared" si="35"/>
        <v>#DIV/0!</v>
      </c>
      <c r="O508" s="44">
        <v>5000</v>
      </c>
    </row>
    <row r="509" spans="1:15" hidden="1" outlineLevel="2">
      <c r="A509" s="54" t="s">
        <v>134</v>
      </c>
      <c r="B509" s="56">
        <v>164800</v>
      </c>
      <c r="C509" s="57">
        <v>0</v>
      </c>
      <c r="D509" s="58">
        <v>164800</v>
      </c>
      <c r="E509" s="60">
        <f t="shared" si="36"/>
        <v>-164800</v>
      </c>
      <c r="F509" s="76">
        <f t="shared" si="32"/>
        <v>-1</v>
      </c>
      <c r="G509" s="57">
        <v>0</v>
      </c>
      <c r="H509" s="57">
        <v>0</v>
      </c>
      <c r="I509" s="80" t="e">
        <f t="shared" si="33"/>
        <v>#DIV/0!</v>
      </c>
      <c r="J509" s="84">
        <f t="shared" si="34"/>
        <v>0</v>
      </c>
      <c r="K509" s="57">
        <v>0</v>
      </c>
      <c r="L509" s="58">
        <v>0</v>
      </c>
      <c r="M509" s="57">
        <v>0</v>
      </c>
      <c r="N509" s="80" t="e">
        <f t="shared" si="35"/>
        <v>#DIV/0!</v>
      </c>
      <c r="O509" s="48">
        <v>0</v>
      </c>
    </row>
    <row r="510" spans="1:15" hidden="1" outlineLevel="2">
      <c r="A510" s="54" t="s">
        <v>134</v>
      </c>
      <c r="B510" s="59">
        <v>1000000</v>
      </c>
      <c r="C510" s="60">
        <v>0</v>
      </c>
      <c r="D510" s="61">
        <v>970659.32</v>
      </c>
      <c r="E510" s="60">
        <f t="shared" si="36"/>
        <v>-970659.32</v>
      </c>
      <c r="F510" s="76">
        <f t="shared" si="32"/>
        <v>-0.97065931999999999</v>
      </c>
      <c r="G510" s="60">
        <v>29340.68</v>
      </c>
      <c r="H510" s="60">
        <v>29340.68</v>
      </c>
      <c r="I510" s="80">
        <f t="shared" si="33"/>
        <v>1</v>
      </c>
      <c r="J510" s="84">
        <f t="shared" si="34"/>
        <v>1.5856784891702947E-4</v>
      </c>
      <c r="K510" s="60">
        <v>29340.68</v>
      </c>
      <c r="L510" s="61">
        <v>0</v>
      </c>
      <c r="M510" s="60">
        <v>29340.68</v>
      </c>
      <c r="N510" s="80">
        <f t="shared" si="35"/>
        <v>1</v>
      </c>
      <c r="O510" s="44">
        <v>0</v>
      </c>
    </row>
    <row r="511" spans="1:15" hidden="1" outlineLevel="2">
      <c r="A511" s="54" t="s">
        <v>134</v>
      </c>
      <c r="B511" s="56">
        <v>27000</v>
      </c>
      <c r="C511" s="57">
        <v>0</v>
      </c>
      <c r="D511" s="58">
        <v>26214</v>
      </c>
      <c r="E511" s="60">
        <f t="shared" si="36"/>
        <v>-26214</v>
      </c>
      <c r="F511" s="76">
        <f t="shared" si="32"/>
        <v>-0.97088888888888891</v>
      </c>
      <c r="G511" s="57">
        <v>786</v>
      </c>
      <c r="H511" s="57">
        <v>786</v>
      </c>
      <c r="I511" s="80">
        <f t="shared" si="33"/>
        <v>1</v>
      </c>
      <c r="J511" s="84">
        <f t="shared" si="34"/>
        <v>4.247833698768576E-6</v>
      </c>
      <c r="K511" s="57">
        <v>786</v>
      </c>
      <c r="L511" s="58">
        <v>0</v>
      </c>
      <c r="M511" s="57">
        <v>786</v>
      </c>
      <c r="N511" s="80">
        <f t="shared" si="35"/>
        <v>1</v>
      </c>
      <c r="O511" s="48">
        <v>0</v>
      </c>
    </row>
    <row r="512" spans="1:15" hidden="1" outlineLevel="2">
      <c r="A512" s="54" t="s">
        <v>134</v>
      </c>
      <c r="B512" s="59">
        <v>461719</v>
      </c>
      <c r="C512" s="60">
        <v>41280</v>
      </c>
      <c r="D512" s="61">
        <v>495010.6</v>
      </c>
      <c r="E512" s="60">
        <f t="shared" si="36"/>
        <v>-453730.6</v>
      </c>
      <c r="F512" s="76">
        <f t="shared" si="32"/>
        <v>-0.98269856774358422</v>
      </c>
      <c r="G512" s="60">
        <v>7988.4</v>
      </c>
      <c r="H512" s="60">
        <v>0</v>
      </c>
      <c r="I512" s="80">
        <f t="shared" si="33"/>
        <v>0</v>
      </c>
      <c r="J512" s="84">
        <f t="shared" si="34"/>
        <v>0</v>
      </c>
      <c r="K512" s="60">
        <v>0</v>
      </c>
      <c r="L512" s="61">
        <v>0</v>
      </c>
      <c r="M512" s="60">
        <v>0</v>
      </c>
      <c r="N512" s="80" t="e">
        <f t="shared" si="35"/>
        <v>#DIV/0!</v>
      </c>
      <c r="O512" s="44">
        <v>0</v>
      </c>
    </row>
    <row r="513" spans="1:15" hidden="1" outlineLevel="2">
      <c r="A513" s="54" t="s">
        <v>134</v>
      </c>
      <c r="B513" s="59">
        <v>929078</v>
      </c>
      <c r="C513" s="60">
        <v>14000</v>
      </c>
      <c r="D513" s="61">
        <v>928585</v>
      </c>
      <c r="E513" s="60">
        <f t="shared" si="36"/>
        <v>-914585</v>
      </c>
      <c r="F513" s="76">
        <f t="shared" si="32"/>
        <v>-0.98440066388397962</v>
      </c>
      <c r="G513" s="60">
        <v>14493</v>
      </c>
      <c r="H513" s="60">
        <v>14492.76</v>
      </c>
      <c r="I513" s="80">
        <f t="shared" si="33"/>
        <v>0.9999834402815152</v>
      </c>
      <c r="J513" s="84">
        <f t="shared" si="34"/>
        <v>7.8324216687233157E-5</v>
      </c>
      <c r="K513" s="60">
        <v>492.76</v>
      </c>
      <c r="L513" s="61">
        <v>14000</v>
      </c>
      <c r="M513" s="60">
        <v>492.76</v>
      </c>
      <c r="N513" s="80">
        <f t="shared" si="35"/>
        <v>1</v>
      </c>
      <c r="O513" s="44">
        <v>0.24</v>
      </c>
    </row>
    <row r="514" spans="1:15" hidden="1" outlineLevel="2">
      <c r="A514" s="54" t="s">
        <v>134</v>
      </c>
      <c r="B514" s="59">
        <v>48000</v>
      </c>
      <c r="C514" s="60">
        <v>0</v>
      </c>
      <c r="D514" s="61">
        <v>36336.25</v>
      </c>
      <c r="E514" s="60">
        <f t="shared" si="36"/>
        <v>-36336.25</v>
      </c>
      <c r="F514" s="76">
        <f t="shared" si="32"/>
        <v>-0.75700520833333329</v>
      </c>
      <c r="G514" s="60">
        <v>11663.75</v>
      </c>
      <c r="H514" s="60">
        <v>11663.75</v>
      </c>
      <c r="I514" s="80">
        <f t="shared" si="33"/>
        <v>1</v>
      </c>
      <c r="J514" s="84">
        <f t="shared" si="34"/>
        <v>6.3035203949124647E-5</v>
      </c>
      <c r="K514" s="60">
        <v>11663.75</v>
      </c>
      <c r="L514" s="61">
        <v>0</v>
      </c>
      <c r="M514" s="60">
        <v>11663.75</v>
      </c>
      <c r="N514" s="80">
        <f t="shared" si="35"/>
        <v>1</v>
      </c>
      <c r="O514" s="44">
        <v>0</v>
      </c>
    </row>
    <row r="515" spans="1:15" hidden="1" outlineLevel="2">
      <c r="A515" s="54" t="s">
        <v>134</v>
      </c>
      <c r="B515" s="56">
        <v>41280</v>
      </c>
      <c r="C515" s="57">
        <v>0</v>
      </c>
      <c r="D515" s="58">
        <v>41280</v>
      </c>
      <c r="E515" s="60">
        <f t="shared" si="36"/>
        <v>-41280</v>
      </c>
      <c r="F515" s="76">
        <f t="shared" si="32"/>
        <v>-1</v>
      </c>
      <c r="G515" s="57">
        <v>0</v>
      </c>
      <c r="H515" s="57">
        <v>0</v>
      </c>
      <c r="I515" s="80" t="e">
        <f t="shared" si="33"/>
        <v>#DIV/0!</v>
      </c>
      <c r="J515" s="84">
        <f t="shared" si="34"/>
        <v>0</v>
      </c>
      <c r="K515" s="57">
        <v>0</v>
      </c>
      <c r="L515" s="58">
        <v>0</v>
      </c>
      <c r="M515" s="57">
        <v>0</v>
      </c>
      <c r="N515" s="80" t="e">
        <f t="shared" si="35"/>
        <v>#DIV/0!</v>
      </c>
      <c r="O515" s="48">
        <v>0</v>
      </c>
    </row>
    <row r="516" spans="1:15" hidden="1" outlineLevel="2">
      <c r="A516" s="54" t="s">
        <v>134</v>
      </c>
      <c r="B516" s="56">
        <v>0</v>
      </c>
      <c r="C516" s="57">
        <v>50000</v>
      </c>
      <c r="D516" s="58">
        <v>31601</v>
      </c>
      <c r="E516" s="60">
        <f t="shared" si="36"/>
        <v>18399</v>
      </c>
      <c r="F516" s="76" t="e">
        <f t="shared" si="32"/>
        <v>#DIV/0!</v>
      </c>
      <c r="G516" s="57">
        <v>18399</v>
      </c>
      <c r="H516" s="57">
        <v>18399</v>
      </c>
      <c r="I516" s="80">
        <f t="shared" si="33"/>
        <v>1</v>
      </c>
      <c r="J516" s="84">
        <f t="shared" si="34"/>
        <v>9.9434977383769754E-5</v>
      </c>
      <c r="K516" s="57">
        <v>17199</v>
      </c>
      <c r="L516" s="58">
        <v>1200</v>
      </c>
      <c r="M516" s="57">
        <v>17199</v>
      </c>
      <c r="N516" s="80">
        <f t="shared" si="35"/>
        <v>1</v>
      </c>
      <c r="O516" s="48">
        <v>0</v>
      </c>
    </row>
    <row r="517" spans="1:15" hidden="1" outlineLevel="2">
      <c r="A517" s="54" t="s">
        <v>134</v>
      </c>
      <c r="B517" s="59">
        <v>0</v>
      </c>
      <c r="C517" s="60">
        <v>50000</v>
      </c>
      <c r="D517" s="61">
        <v>40000</v>
      </c>
      <c r="E517" s="60">
        <f t="shared" si="36"/>
        <v>10000</v>
      </c>
      <c r="F517" s="76" t="e">
        <f t="shared" si="32"/>
        <v>#DIV/0!</v>
      </c>
      <c r="G517" s="60">
        <v>10000</v>
      </c>
      <c r="H517" s="60">
        <v>10000</v>
      </c>
      <c r="I517" s="80">
        <f t="shared" si="33"/>
        <v>1</v>
      </c>
      <c r="J517" s="84">
        <f t="shared" si="34"/>
        <v>5.4043685734969158E-5</v>
      </c>
      <c r="K517" s="60">
        <v>10000</v>
      </c>
      <c r="L517" s="61">
        <v>0</v>
      </c>
      <c r="M517" s="60">
        <v>9025.5400000000009</v>
      </c>
      <c r="N517" s="80">
        <f t="shared" si="35"/>
        <v>0.90255400000000008</v>
      </c>
      <c r="O517" s="44">
        <v>0</v>
      </c>
    </row>
    <row r="518" spans="1:15" hidden="1" outlineLevel="2">
      <c r="A518" s="54" t="s">
        <v>134</v>
      </c>
      <c r="B518" s="59">
        <v>0</v>
      </c>
      <c r="C518" s="60">
        <v>50000</v>
      </c>
      <c r="D518" s="61">
        <v>45000</v>
      </c>
      <c r="E518" s="60">
        <f t="shared" si="36"/>
        <v>5000</v>
      </c>
      <c r="F518" s="76" t="e">
        <f t="shared" si="32"/>
        <v>#DIV/0!</v>
      </c>
      <c r="G518" s="60">
        <v>5000</v>
      </c>
      <c r="H518" s="60">
        <v>4999.7</v>
      </c>
      <c r="I518" s="80">
        <f t="shared" si="33"/>
        <v>0.99993999999999994</v>
      </c>
      <c r="J518" s="84">
        <f t="shared" si="34"/>
        <v>2.7020221556912528E-5</v>
      </c>
      <c r="K518" s="60">
        <v>4999.7</v>
      </c>
      <c r="L518" s="61">
        <v>0</v>
      </c>
      <c r="M518" s="60">
        <v>4597.76</v>
      </c>
      <c r="N518" s="80">
        <f t="shared" si="35"/>
        <v>0.91960717643058587</v>
      </c>
      <c r="O518" s="44">
        <v>0.3</v>
      </c>
    </row>
    <row r="519" spans="1:15" hidden="1" outlineLevel="2">
      <c r="A519" s="54" t="s">
        <v>134</v>
      </c>
      <c r="B519" s="59">
        <v>0</v>
      </c>
      <c r="C519" s="60">
        <v>200000</v>
      </c>
      <c r="D519" s="61">
        <v>151572.29999999999</v>
      </c>
      <c r="E519" s="60">
        <f t="shared" si="36"/>
        <v>48427.7</v>
      </c>
      <c r="F519" s="76" t="e">
        <f t="shared" ref="F519:F582" si="37">E519/B519</f>
        <v>#DIV/0!</v>
      </c>
      <c r="G519" s="60">
        <v>48427.7</v>
      </c>
      <c r="H519" s="60">
        <v>48427.7</v>
      </c>
      <c r="I519" s="80">
        <f t="shared" si="33"/>
        <v>1</v>
      </c>
      <c r="J519" s="84">
        <f t="shared" si="34"/>
        <v>2.6172113996673658E-4</v>
      </c>
      <c r="K519" s="60">
        <v>48427.7</v>
      </c>
      <c r="L519" s="61">
        <v>0</v>
      </c>
      <c r="M519" s="60">
        <v>48427.7</v>
      </c>
      <c r="N519" s="80">
        <f t="shared" si="35"/>
        <v>1</v>
      </c>
      <c r="O519" s="44">
        <v>0</v>
      </c>
    </row>
    <row r="520" spans="1:15" hidden="1" outlineLevel="2">
      <c r="A520" s="54" t="s">
        <v>134</v>
      </c>
      <c r="B520" s="59">
        <v>0</v>
      </c>
      <c r="C520" s="60">
        <v>50000</v>
      </c>
      <c r="D520" s="61">
        <v>50000</v>
      </c>
      <c r="E520" s="60">
        <f t="shared" si="36"/>
        <v>0</v>
      </c>
      <c r="F520" s="76" t="e">
        <f t="shared" si="37"/>
        <v>#DIV/0!</v>
      </c>
      <c r="G520" s="60">
        <v>0</v>
      </c>
      <c r="H520" s="60">
        <v>0</v>
      </c>
      <c r="I520" s="80" t="e">
        <f t="shared" si="33"/>
        <v>#DIV/0!</v>
      </c>
      <c r="J520" s="84">
        <f t="shared" si="34"/>
        <v>0</v>
      </c>
      <c r="K520" s="60">
        <v>0</v>
      </c>
      <c r="L520" s="61">
        <v>0</v>
      </c>
      <c r="M520" s="60">
        <v>0</v>
      </c>
      <c r="N520" s="80" t="e">
        <f t="shared" si="35"/>
        <v>#DIV/0!</v>
      </c>
      <c r="O520" s="44">
        <v>0</v>
      </c>
    </row>
    <row r="521" spans="1:15" hidden="1" outlineLevel="2">
      <c r="A521" s="54" t="s">
        <v>134</v>
      </c>
      <c r="B521" s="59">
        <v>0</v>
      </c>
      <c r="C521" s="60">
        <v>210108</v>
      </c>
      <c r="D521" s="61">
        <v>145201.22</v>
      </c>
      <c r="E521" s="60">
        <f t="shared" si="36"/>
        <v>64906.78</v>
      </c>
      <c r="F521" s="76" t="e">
        <f t="shared" si="37"/>
        <v>#DIV/0!</v>
      </c>
      <c r="G521" s="60">
        <v>64906.78</v>
      </c>
      <c r="H521" s="60">
        <v>64620.08</v>
      </c>
      <c r="I521" s="80">
        <f t="shared" si="33"/>
        <v>0.9955828959624865</v>
      </c>
      <c r="J521" s="84">
        <f t="shared" si="34"/>
        <v>3.4923072956885657E-4</v>
      </c>
      <c r="K521" s="60">
        <v>64620.08</v>
      </c>
      <c r="L521" s="61">
        <v>0</v>
      </c>
      <c r="M521" s="60">
        <v>63303.57</v>
      </c>
      <c r="N521" s="80">
        <f t="shared" si="35"/>
        <v>0.97962692091993697</v>
      </c>
      <c r="O521" s="44">
        <v>286.7</v>
      </c>
    </row>
    <row r="522" spans="1:15" hidden="1" outlineLevel="2">
      <c r="A522" s="54" t="s">
        <v>134</v>
      </c>
      <c r="B522" s="59">
        <v>0</v>
      </c>
      <c r="C522" s="60">
        <v>160000</v>
      </c>
      <c r="D522" s="61">
        <v>17660.28</v>
      </c>
      <c r="E522" s="60">
        <f t="shared" si="36"/>
        <v>142339.72</v>
      </c>
      <c r="F522" s="76" t="e">
        <f t="shared" si="37"/>
        <v>#DIV/0!</v>
      </c>
      <c r="G522" s="60">
        <v>142339.72</v>
      </c>
      <c r="H522" s="60">
        <v>140692.76</v>
      </c>
      <c r="I522" s="80">
        <f t="shared" si="33"/>
        <v>0.98842937164693034</v>
      </c>
      <c r="J522" s="84">
        <f t="shared" si="34"/>
        <v>7.6035553066254396E-4</v>
      </c>
      <c r="K522" s="60">
        <v>138576.88</v>
      </c>
      <c r="L522" s="61">
        <v>2115.88</v>
      </c>
      <c r="M522" s="60">
        <v>131651.18</v>
      </c>
      <c r="N522" s="80">
        <f t="shared" si="35"/>
        <v>0.95002268776725229</v>
      </c>
      <c r="O522" s="44">
        <v>1646.96</v>
      </c>
    </row>
    <row r="523" spans="1:15" hidden="1" outlineLevel="2">
      <c r="A523" s="54" t="s">
        <v>134</v>
      </c>
      <c r="B523" s="56">
        <v>0</v>
      </c>
      <c r="C523" s="57">
        <v>200000</v>
      </c>
      <c r="D523" s="58">
        <v>185176.85</v>
      </c>
      <c r="E523" s="60">
        <f t="shared" si="36"/>
        <v>14823.15</v>
      </c>
      <c r="F523" s="76" t="e">
        <f t="shared" si="37"/>
        <v>#DIV/0!</v>
      </c>
      <c r="G523" s="57">
        <v>14823.15</v>
      </c>
      <c r="H523" s="57">
        <v>14823.15</v>
      </c>
      <c r="I523" s="80">
        <f t="shared" si="33"/>
        <v>1</v>
      </c>
      <c r="J523" s="84">
        <f t="shared" si="34"/>
        <v>8.010976602023081E-5</v>
      </c>
      <c r="K523" s="57">
        <v>14823.15</v>
      </c>
      <c r="L523" s="58">
        <v>0</v>
      </c>
      <c r="M523" s="57">
        <v>14823.15</v>
      </c>
      <c r="N523" s="80">
        <f t="shared" si="35"/>
        <v>1</v>
      </c>
      <c r="O523" s="48">
        <v>0</v>
      </c>
    </row>
    <row r="524" spans="1:15" hidden="1" outlineLevel="2">
      <c r="A524" s="54" t="s">
        <v>134</v>
      </c>
      <c r="B524" s="56">
        <v>0</v>
      </c>
      <c r="C524" s="57">
        <v>190000</v>
      </c>
      <c r="D524" s="58">
        <v>91284.58</v>
      </c>
      <c r="E524" s="60">
        <f t="shared" si="36"/>
        <v>98715.42</v>
      </c>
      <c r="F524" s="76" t="e">
        <f t="shared" si="37"/>
        <v>#DIV/0!</v>
      </c>
      <c r="G524" s="57">
        <v>98715.42</v>
      </c>
      <c r="H524" s="57">
        <v>98715.42</v>
      </c>
      <c r="I524" s="80">
        <f t="shared" si="33"/>
        <v>1</v>
      </c>
      <c r="J524" s="84">
        <f t="shared" si="34"/>
        <v>5.3349451356754886E-4</v>
      </c>
      <c r="K524" s="57">
        <v>98715.42</v>
      </c>
      <c r="L524" s="58">
        <v>0</v>
      </c>
      <c r="M524" s="57">
        <v>98715.42</v>
      </c>
      <c r="N524" s="80">
        <f t="shared" si="35"/>
        <v>1</v>
      </c>
      <c r="O524" s="48">
        <v>0</v>
      </c>
    </row>
    <row r="525" spans="1:15" hidden="1" outlineLevel="2">
      <c r="A525" s="54" t="s">
        <v>134</v>
      </c>
      <c r="B525" s="56">
        <v>0</v>
      </c>
      <c r="C525" s="57">
        <v>420555.67</v>
      </c>
      <c r="D525" s="58">
        <v>82929.929999999993</v>
      </c>
      <c r="E525" s="60">
        <f t="shared" si="36"/>
        <v>337625.74</v>
      </c>
      <c r="F525" s="76" t="e">
        <f t="shared" si="37"/>
        <v>#DIV/0!</v>
      </c>
      <c r="G525" s="57">
        <v>337625.74</v>
      </c>
      <c r="H525" s="57">
        <v>294625.90999999997</v>
      </c>
      <c r="I525" s="80">
        <f t="shared" si="33"/>
        <v>0.87264054571194716</v>
      </c>
      <c r="J525" s="84">
        <f t="shared" si="34"/>
        <v>1.5922670089419306E-3</v>
      </c>
      <c r="K525" s="57">
        <v>294625.90999999997</v>
      </c>
      <c r="L525" s="58">
        <v>0</v>
      </c>
      <c r="M525" s="57">
        <v>294625.90999999997</v>
      </c>
      <c r="N525" s="80">
        <f t="shared" si="35"/>
        <v>1</v>
      </c>
      <c r="O525" s="48">
        <v>42999.83</v>
      </c>
    </row>
    <row r="526" spans="1:15" hidden="1" outlineLevel="2">
      <c r="A526" s="54" t="s">
        <v>134</v>
      </c>
      <c r="B526" s="56">
        <v>0</v>
      </c>
      <c r="C526" s="57">
        <v>40000</v>
      </c>
      <c r="D526" s="58">
        <v>40000</v>
      </c>
      <c r="E526" s="60">
        <f t="shared" si="36"/>
        <v>0</v>
      </c>
      <c r="F526" s="76" t="e">
        <f t="shared" si="37"/>
        <v>#DIV/0!</v>
      </c>
      <c r="G526" s="57">
        <v>0</v>
      </c>
      <c r="H526" s="57">
        <v>0</v>
      </c>
      <c r="I526" s="80" t="e">
        <f t="shared" si="33"/>
        <v>#DIV/0!</v>
      </c>
      <c r="J526" s="84">
        <f t="shared" si="34"/>
        <v>0</v>
      </c>
      <c r="K526" s="57">
        <v>0</v>
      </c>
      <c r="L526" s="58">
        <v>0</v>
      </c>
      <c r="M526" s="57">
        <v>0</v>
      </c>
      <c r="N526" s="80" t="e">
        <f t="shared" si="35"/>
        <v>#DIV/0!</v>
      </c>
      <c r="O526" s="48">
        <v>0</v>
      </c>
    </row>
    <row r="527" spans="1:15" hidden="1" outlineLevel="2">
      <c r="A527" s="54" t="s">
        <v>134</v>
      </c>
      <c r="B527" s="56">
        <v>0</v>
      </c>
      <c r="C527" s="57">
        <v>1588604</v>
      </c>
      <c r="D527" s="58">
        <v>372129.24</v>
      </c>
      <c r="E527" s="60">
        <f t="shared" si="36"/>
        <v>1216474.76</v>
      </c>
      <c r="F527" s="76" t="e">
        <f t="shared" si="37"/>
        <v>#DIV/0!</v>
      </c>
      <c r="G527" s="57">
        <v>1216474.76</v>
      </c>
      <c r="H527" s="57">
        <v>1215491.56</v>
      </c>
      <c r="I527" s="80">
        <f t="shared" si="33"/>
        <v>0.99919176292650747</v>
      </c>
      <c r="J527" s="84">
        <f t="shared" si="34"/>
        <v>6.5689643882147408E-3</v>
      </c>
      <c r="K527" s="57">
        <v>1215491.56</v>
      </c>
      <c r="L527" s="58">
        <v>0</v>
      </c>
      <c r="M527" s="57">
        <v>1019308.78</v>
      </c>
      <c r="N527" s="80">
        <f t="shared" si="35"/>
        <v>0.83859799075857011</v>
      </c>
      <c r="O527" s="48">
        <v>983.2</v>
      </c>
    </row>
    <row r="528" spans="1:15" hidden="1" outlineLevel="2">
      <c r="A528" s="54" t="s">
        <v>134</v>
      </c>
      <c r="B528" s="56">
        <v>0</v>
      </c>
      <c r="C528" s="57">
        <v>70000</v>
      </c>
      <c r="D528" s="58">
        <v>24850</v>
      </c>
      <c r="E528" s="60">
        <f t="shared" si="36"/>
        <v>45150</v>
      </c>
      <c r="F528" s="76" t="e">
        <f t="shared" si="37"/>
        <v>#DIV/0!</v>
      </c>
      <c r="G528" s="57">
        <v>45150</v>
      </c>
      <c r="H528" s="57">
        <v>42450</v>
      </c>
      <c r="I528" s="80">
        <f t="shared" si="33"/>
        <v>0.94019933554817281</v>
      </c>
      <c r="J528" s="84">
        <f t="shared" si="34"/>
        <v>2.2941544594494407E-4</v>
      </c>
      <c r="K528" s="57">
        <v>32020</v>
      </c>
      <c r="L528" s="58">
        <v>10430</v>
      </c>
      <c r="M528" s="57">
        <v>32020</v>
      </c>
      <c r="N528" s="80">
        <f t="shared" si="35"/>
        <v>1</v>
      </c>
      <c r="O528" s="48">
        <v>1200</v>
      </c>
    </row>
    <row r="529" spans="1:15" hidden="1" outlineLevel="2">
      <c r="A529" s="54" t="s">
        <v>134</v>
      </c>
      <c r="B529" s="56">
        <v>0</v>
      </c>
      <c r="C529" s="57">
        <v>160674</v>
      </c>
      <c r="D529" s="58">
        <v>4345.4799999999996</v>
      </c>
      <c r="E529" s="60">
        <f t="shared" si="36"/>
        <v>156328.51999999999</v>
      </c>
      <c r="F529" s="76" t="e">
        <f t="shared" si="37"/>
        <v>#DIV/0!</v>
      </c>
      <c r="G529" s="57">
        <v>156328.51999999999</v>
      </c>
      <c r="H529" s="57">
        <v>156161.29</v>
      </c>
      <c r="I529" s="80">
        <f t="shared" si="33"/>
        <v>0.998930265571503</v>
      </c>
      <c r="J529" s="84">
        <f t="shared" si="34"/>
        <v>8.4395316807273817E-4</v>
      </c>
      <c r="K529" s="57">
        <v>156161.29</v>
      </c>
      <c r="L529" s="58">
        <v>0</v>
      </c>
      <c r="M529" s="57">
        <v>156161.29</v>
      </c>
      <c r="N529" s="80">
        <f t="shared" si="35"/>
        <v>1</v>
      </c>
      <c r="O529" s="48">
        <v>0</v>
      </c>
    </row>
    <row r="530" spans="1:15" hidden="1" outlineLevel="2">
      <c r="A530" s="54" t="s">
        <v>134</v>
      </c>
      <c r="B530" s="56">
        <v>0</v>
      </c>
      <c r="C530" s="57">
        <v>20000</v>
      </c>
      <c r="D530" s="58">
        <v>20000</v>
      </c>
      <c r="E530" s="60">
        <f t="shared" si="36"/>
        <v>0</v>
      </c>
      <c r="F530" s="76" t="e">
        <f t="shared" si="37"/>
        <v>#DIV/0!</v>
      </c>
      <c r="G530" s="57">
        <v>0</v>
      </c>
      <c r="H530" s="57">
        <v>0</v>
      </c>
      <c r="I530" s="80" t="e">
        <f t="shared" si="33"/>
        <v>#DIV/0!</v>
      </c>
      <c r="J530" s="84">
        <f t="shared" si="34"/>
        <v>0</v>
      </c>
      <c r="K530" s="57">
        <v>0</v>
      </c>
      <c r="L530" s="58">
        <v>0</v>
      </c>
      <c r="M530" s="57">
        <v>0</v>
      </c>
      <c r="N530" s="80" t="e">
        <f t="shared" si="35"/>
        <v>#DIV/0!</v>
      </c>
      <c r="O530" s="48">
        <v>0</v>
      </c>
    </row>
    <row r="531" spans="1:15" hidden="1" outlineLevel="2">
      <c r="A531" s="54" t="s">
        <v>134</v>
      </c>
      <c r="B531" s="59">
        <v>0</v>
      </c>
      <c r="C531" s="60">
        <v>45746.239999999998</v>
      </c>
      <c r="D531" s="61">
        <v>45746.239999999998</v>
      </c>
      <c r="E531" s="60">
        <f t="shared" si="36"/>
        <v>0</v>
      </c>
      <c r="F531" s="76" t="e">
        <f t="shared" si="37"/>
        <v>#DIV/0!</v>
      </c>
      <c r="G531" s="60">
        <v>0</v>
      </c>
      <c r="H531" s="60">
        <v>0</v>
      </c>
      <c r="I531" s="80" t="e">
        <f t="shared" si="33"/>
        <v>#DIV/0!</v>
      </c>
      <c r="J531" s="84">
        <f t="shared" si="34"/>
        <v>0</v>
      </c>
      <c r="K531" s="60">
        <v>0</v>
      </c>
      <c r="L531" s="61">
        <v>0</v>
      </c>
      <c r="M531" s="60">
        <v>0</v>
      </c>
      <c r="N531" s="80" t="e">
        <f t="shared" si="35"/>
        <v>#DIV/0!</v>
      </c>
      <c r="O531" s="44">
        <v>0</v>
      </c>
    </row>
    <row r="532" spans="1:15" hidden="1" outlineLevel="2">
      <c r="A532" s="54" t="s">
        <v>134</v>
      </c>
      <c r="B532" s="56">
        <v>0</v>
      </c>
      <c r="C532" s="57">
        <v>50000</v>
      </c>
      <c r="D532" s="58">
        <v>50000</v>
      </c>
      <c r="E532" s="60">
        <f t="shared" si="36"/>
        <v>0</v>
      </c>
      <c r="F532" s="76" t="e">
        <f t="shared" si="37"/>
        <v>#DIV/0!</v>
      </c>
      <c r="G532" s="57">
        <v>0</v>
      </c>
      <c r="H532" s="57">
        <v>0</v>
      </c>
      <c r="I532" s="80" t="e">
        <f t="shared" si="33"/>
        <v>#DIV/0!</v>
      </c>
      <c r="J532" s="84">
        <f t="shared" si="34"/>
        <v>0</v>
      </c>
      <c r="K532" s="57">
        <v>0</v>
      </c>
      <c r="L532" s="58">
        <v>0</v>
      </c>
      <c r="M532" s="57">
        <v>0</v>
      </c>
      <c r="N532" s="80" t="e">
        <f t="shared" si="35"/>
        <v>#DIV/0!</v>
      </c>
      <c r="O532" s="48">
        <v>0</v>
      </c>
    </row>
    <row r="533" spans="1:15" hidden="1" outlineLevel="2">
      <c r="A533" s="54" t="s">
        <v>134</v>
      </c>
      <c r="B533" s="56">
        <v>0</v>
      </c>
      <c r="C533" s="57">
        <v>50000</v>
      </c>
      <c r="D533" s="58">
        <v>50000</v>
      </c>
      <c r="E533" s="60">
        <f t="shared" si="36"/>
        <v>0</v>
      </c>
      <c r="F533" s="76" t="e">
        <f t="shared" si="37"/>
        <v>#DIV/0!</v>
      </c>
      <c r="G533" s="57">
        <v>0</v>
      </c>
      <c r="H533" s="57">
        <v>0</v>
      </c>
      <c r="I533" s="80" t="e">
        <f t="shared" si="33"/>
        <v>#DIV/0!</v>
      </c>
      <c r="J533" s="84">
        <f t="shared" si="34"/>
        <v>0</v>
      </c>
      <c r="K533" s="57">
        <v>0</v>
      </c>
      <c r="L533" s="58">
        <v>0</v>
      </c>
      <c r="M533" s="57">
        <v>0</v>
      </c>
      <c r="N533" s="80" t="e">
        <f t="shared" si="35"/>
        <v>#DIV/0!</v>
      </c>
      <c r="O533" s="48">
        <v>0</v>
      </c>
    </row>
    <row r="534" spans="1:15" hidden="1" outlineLevel="2">
      <c r="A534" s="54" t="s">
        <v>134</v>
      </c>
      <c r="B534" s="56">
        <v>0</v>
      </c>
      <c r="C534" s="57">
        <v>30000</v>
      </c>
      <c r="D534" s="58">
        <v>30000</v>
      </c>
      <c r="E534" s="60">
        <f t="shared" si="36"/>
        <v>0</v>
      </c>
      <c r="F534" s="76" t="e">
        <f t="shared" si="37"/>
        <v>#DIV/0!</v>
      </c>
      <c r="G534" s="57">
        <v>0</v>
      </c>
      <c r="H534" s="57">
        <v>0</v>
      </c>
      <c r="I534" s="80" t="e">
        <f t="shared" si="33"/>
        <v>#DIV/0!</v>
      </c>
      <c r="J534" s="84">
        <f t="shared" si="34"/>
        <v>0</v>
      </c>
      <c r="K534" s="57">
        <v>0</v>
      </c>
      <c r="L534" s="58">
        <v>0</v>
      </c>
      <c r="M534" s="57">
        <v>0</v>
      </c>
      <c r="N534" s="80" t="e">
        <f t="shared" si="35"/>
        <v>#DIV/0!</v>
      </c>
      <c r="O534" s="48">
        <v>0</v>
      </c>
    </row>
    <row r="535" spans="1:15" hidden="1" outlineLevel="2">
      <c r="A535" s="54" t="s">
        <v>134</v>
      </c>
      <c r="B535" s="59">
        <v>828000</v>
      </c>
      <c r="C535" s="60">
        <v>238947.20000000001</v>
      </c>
      <c r="D535" s="61">
        <v>689828.36</v>
      </c>
      <c r="E535" s="60">
        <f t="shared" si="36"/>
        <v>-450881.16</v>
      </c>
      <c r="F535" s="76">
        <f t="shared" si="37"/>
        <v>-0.54454246376811588</v>
      </c>
      <c r="G535" s="60">
        <v>377118.84</v>
      </c>
      <c r="H535" s="60">
        <v>367466.22</v>
      </c>
      <c r="I535" s="80">
        <f t="shared" si="33"/>
        <v>0.97440430183758509</v>
      </c>
      <c r="J535" s="84">
        <f t="shared" si="34"/>
        <v>1.9859228911897038E-3</v>
      </c>
      <c r="K535" s="60">
        <v>363777.81</v>
      </c>
      <c r="L535" s="61">
        <v>3688.41</v>
      </c>
      <c r="M535" s="60">
        <v>349775.67</v>
      </c>
      <c r="N535" s="80">
        <f t="shared" si="35"/>
        <v>0.9615090870990729</v>
      </c>
      <c r="O535" s="44">
        <v>9652.6200000000008</v>
      </c>
    </row>
    <row r="536" spans="1:15" hidden="1" outlineLevel="2">
      <c r="A536" s="54" t="s">
        <v>134</v>
      </c>
      <c r="B536" s="56">
        <v>20000</v>
      </c>
      <c r="C536" s="57">
        <v>0</v>
      </c>
      <c r="D536" s="58">
        <v>0</v>
      </c>
      <c r="E536" s="60">
        <f t="shared" si="36"/>
        <v>0</v>
      </c>
      <c r="F536" s="76">
        <f t="shared" si="37"/>
        <v>0</v>
      </c>
      <c r="G536" s="57">
        <v>20000</v>
      </c>
      <c r="H536" s="57">
        <v>20000</v>
      </c>
      <c r="I536" s="80">
        <f t="shared" si="33"/>
        <v>1</v>
      </c>
      <c r="J536" s="84">
        <f t="shared" si="34"/>
        <v>1.0808737146993832E-4</v>
      </c>
      <c r="K536" s="57">
        <v>20000</v>
      </c>
      <c r="L536" s="58">
        <v>0</v>
      </c>
      <c r="M536" s="57">
        <v>20000</v>
      </c>
      <c r="N536" s="80">
        <f t="shared" si="35"/>
        <v>1</v>
      </c>
      <c r="O536" s="48">
        <v>0</v>
      </c>
    </row>
    <row r="537" spans="1:15" hidden="1" outlineLevel="2">
      <c r="A537" s="54" t="s">
        <v>134</v>
      </c>
      <c r="B537" s="59">
        <v>90000</v>
      </c>
      <c r="C537" s="60">
        <v>0</v>
      </c>
      <c r="D537" s="61">
        <v>54400</v>
      </c>
      <c r="E537" s="60">
        <f t="shared" si="36"/>
        <v>-54400</v>
      </c>
      <c r="F537" s="76">
        <f t="shared" si="37"/>
        <v>-0.60444444444444445</v>
      </c>
      <c r="G537" s="60">
        <v>35600</v>
      </c>
      <c r="H537" s="60">
        <v>35575.699999999997</v>
      </c>
      <c r="I537" s="80">
        <f t="shared" si="33"/>
        <v>0.99931741573033694</v>
      </c>
      <c r="J537" s="84">
        <f t="shared" si="34"/>
        <v>1.9226419506015421E-4</v>
      </c>
      <c r="K537" s="60">
        <v>26725.7</v>
      </c>
      <c r="L537" s="61">
        <v>8850</v>
      </c>
      <c r="M537" s="60">
        <v>26725.7</v>
      </c>
      <c r="N537" s="80">
        <f t="shared" si="35"/>
        <v>1</v>
      </c>
      <c r="O537" s="44">
        <v>24.3</v>
      </c>
    </row>
    <row r="538" spans="1:15" hidden="1" outlineLevel="2">
      <c r="A538" s="54" t="s">
        <v>134</v>
      </c>
      <c r="B538" s="56">
        <v>0</v>
      </c>
      <c r="C538" s="57">
        <v>210000</v>
      </c>
      <c r="D538" s="58">
        <v>74308.11</v>
      </c>
      <c r="E538" s="60">
        <f t="shared" si="36"/>
        <v>135691.89000000001</v>
      </c>
      <c r="F538" s="76" t="e">
        <f t="shared" si="37"/>
        <v>#DIV/0!</v>
      </c>
      <c r="G538" s="57">
        <v>135691.89000000001</v>
      </c>
      <c r="H538" s="57">
        <v>128969.06</v>
      </c>
      <c r="I538" s="80">
        <f t="shared" si="33"/>
        <v>0.95045518195671075</v>
      </c>
      <c r="J538" s="84">
        <f t="shared" si="34"/>
        <v>6.9699633481743817E-4</v>
      </c>
      <c r="K538" s="57">
        <v>125542.25</v>
      </c>
      <c r="L538" s="58">
        <v>3426.81</v>
      </c>
      <c r="M538" s="57">
        <v>125542.25</v>
      </c>
      <c r="N538" s="80">
        <f t="shared" si="35"/>
        <v>1</v>
      </c>
      <c r="O538" s="48">
        <v>0</v>
      </c>
    </row>
    <row r="539" spans="1:15" hidden="1" outlineLevel="2">
      <c r="A539" s="54" t="s">
        <v>134</v>
      </c>
      <c r="B539" s="59">
        <v>0</v>
      </c>
      <c r="C539" s="60">
        <v>100000</v>
      </c>
      <c r="D539" s="61">
        <v>74400</v>
      </c>
      <c r="E539" s="60">
        <f t="shared" si="36"/>
        <v>25600</v>
      </c>
      <c r="F539" s="76" t="e">
        <f t="shared" si="37"/>
        <v>#DIV/0!</v>
      </c>
      <c r="G539" s="60">
        <v>25600</v>
      </c>
      <c r="H539" s="60">
        <v>25600</v>
      </c>
      <c r="I539" s="80">
        <f t="shared" si="33"/>
        <v>1</v>
      </c>
      <c r="J539" s="84">
        <f t="shared" si="34"/>
        <v>1.3835183548152103E-4</v>
      </c>
      <c r="K539" s="60">
        <v>25600</v>
      </c>
      <c r="L539" s="61">
        <v>0</v>
      </c>
      <c r="M539" s="60">
        <v>25600</v>
      </c>
      <c r="N539" s="80">
        <f t="shared" si="35"/>
        <v>1</v>
      </c>
      <c r="O539" s="44">
        <v>0</v>
      </c>
    </row>
    <row r="540" spans="1:15" hidden="1" outlineLevel="2">
      <c r="A540" s="54" t="s">
        <v>134</v>
      </c>
      <c r="B540" s="56">
        <v>0</v>
      </c>
      <c r="C540" s="57">
        <v>75000</v>
      </c>
      <c r="D540" s="58">
        <v>67144.100000000006</v>
      </c>
      <c r="E540" s="60">
        <f t="shared" si="36"/>
        <v>7855.9</v>
      </c>
      <c r="F540" s="76" t="e">
        <f t="shared" si="37"/>
        <v>#DIV/0!</v>
      </c>
      <c r="G540" s="57">
        <v>7855.9</v>
      </c>
      <c r="H540" s="57">
        <v>7855.9</v>
      </c>
      <c r="I540" s="80">
        <f t="shared" si="33"/>
        <v>1</v>
      </c>
      <c r="J540" s="84">
        <f t="shared" si="34"/>
        <v>4.2456179076534419E-5</v>
      </c>
      <c r="K540" s="57">
        <v>7855.9</v>
      </c>
      <c r="L540" s="58">
        <v>0</v>
      </c>
      <c r="M540" s="57">
        <v>7855.9</v>
      </c>
      <c r="N540" s="80">
        <f t="shared" si="35"/>
        <v>1</v>
      </c>
      <c r="O540" s="48">
        <v>0</v>
      </c>
    </row>
    <row r="541" spans="1:15" hidden="1" outlineLevel="2">
      <c r="A541" s="54" t="s">
        <v>134</v>
      </c>
      <c r="B541" s="56">
        <v>0</v>
      </c>
      <c r="C541" s="57">
        <v>450000</v>
      </c>
      <c r="D541" s="58">
        <v>401435</v>
      </c>
      <c r="E541" s="60">
        <f t="shared" si="36"/>
        <v>48565</v>
      </c>
      <c r="F541" s="76" t="e">
        <f t="shared" si="37"/>
        <v>#DIV/0!</v>
      </c>
      <c r="G541" s="57">
        <v>48565</v>
      </c>
      <c r="H541" s="57">
        <v>48565</v>
      </c>
      <c r="I541" s="80">
        <f t="shared" ref="I541:I604" si="38">H541/G541</f>
        <v>1</v>
      </c>
      <c r="J541" s="84">
        <f t="shared" ref="J541:J604" si="39">H541/$H$671</f>
        <v>2.6246315977187769E-4</v>
      </c>
      <c r="K541" s="57">
        <v>48565</v>
      </c>
      <c r="L541" s="58">
        <v>0</v>
      </c>
      <c r="M541" s="57">
        <v>48565</v>
      </c>
      <c r="N541" s="80">
        <f t="shared" ref="N541:N604" si="40">M541/K541</f>
        <v>1</v>
      </c>
      <c r="O541" s="48">
        <v>0</v>
      </c>
    </row>
    <row r="542" spans="1:15" hidden="1" outlineLevel="2">
      <c r="A542" s="54" t="s">
        <v>134</v>
      </c>
      <c r="B542" s="59">
        <v>0</v>
      </c>
      <c r="C542" s="60">
        <v>50000</v>
      </c>
      <c r="D542" s="61">
        <v>0</v>
      </c>
      <c r="E542" s="60">
        <f t="shared" si="36"/>
        <v>50000</v>
      </c>
      <c r="F542" s="76" t="e">
        <f t="shared" si="37"/>
        <v>#DIV/0!</v>
      </c>
      <c r="G542" s="60">
        <v>50000</v>
      </c>
      <c r="H542" s="60">
        <v>50000</v>
      </c>
      <c r="I542" s="80">
        <f t="shared" si="38"/>
        <v>1</v>
      </c>
      <c r="J542" s="84">
        <f t="shared" si="39"/>
        <v>2.702184286748458E-4</v>
      </c>
      <c r="K542" s="60">
        <v>50000</v>
      </c>
      <c r="L542" s="61">
        <v>0</v>
      </c>
      <c r="M542" s="60">
        <v>50000</v>
      </c>
      <c r="N542" s="80">
        <f t="shared" si="40"/>
        <v>1</v>
      </c>
      <c r="O542" s="44">
        <v>0</v>
      </c>
    </row>
    <row r="543" spans="1:15" hidden="1" outlineLevel="2">
      <c r="A543" s="54" t="s">
        <v>134</v>
      </c>
      <c r="B543" s="59">
        <v>0</v>
      </c>
      <c r="C543" s="60">
        <v>193420</v>
      </c>
      <c r="D543" s="61">
        <v>32493.68</v>
      </c>
      <c r="E543" s="60">
        <f t="shared" si="36"/>
        <v>160926.32</v>
      </c>
      <c r="F543" s="76" t="e">
        <f t="shared" si="37"/>
        <v>#DIV/0!</v>
      </c>
      <c r="G543" s="60">
        <v>160926.32</v>
      </c>
      <c r="H543" s="60">
        <v>159413.23000000001</v>
      </c>
      <c r="I543" s="80">
        <f t="shared" si="38"/>
        <v>0.99059762256416484</v>
      </c>
      <c r="J543" s="84">
        <f t="shared" si="39"/>
        <v>8.6152785041163581E-4</v>
      </c>
      <c r="K543" s="60">
        <v>142332.63</v>
      </c>
      <c r="L543" s="61">
        <v>17080.599999999999</v>
      </c>
      <c r="M543" s="60">
        <v>122275.63</v>
      </c>
      <c r="N543" s="80">
        <f t="shared" si="40"/>
        <v>0.85908361280192747</v>
      </c>
      <c r="O543" s="44">
        <v>1513.09</v>
      </c>
    </row>
    <row r="544" spans="1:15" hidden="1" outlineLevel="2">
      <c r="A544" s="54" t="s">
        <v>134</v>
      </c>
      <c r="B544" s="59">
        <v>0</v>
      </c>
      <c r="C544" s="60">
        <v>70000</v>
      </c>
      <c r="D544" s="61">
        <v>70000</v>
      </c>
      <c r="E544" s="60">
        <f t="shared" si="36"/>
        <v>0</v>
      </c>
      <c r="F544" s="76" t="e">
        <f t="shared" si="37"/>
        <v>#DIV/0!</v>
      </c>
      <c r="G544" s="60">
        <v>0</v>
      </c>
      <c r="H544" s="60">
        <v>0</v>
      </c>
      <c r="I544" s="80" t="e">
        <f t="shared" si="38"/>
        <v>#DIV/0!</v>
      </c>
      <c r="J544" s="84">
        <f t="shared" si="39"/>
        <v>0</v>
      </c>
      <c r="K544" s="60">
        <v>0</v>
      </c>
      <c r="L544" s="61">
        <v>0</v>
      </c>
      <c r="M544" s="60">
        <v>0</v>
      </c>
      <c r="N544" s="80" t="e">
        <f t="shared" si="40"/>
        <v>#DIV/0!</v>
      </c>
      <c r="O544" s="44">
        <v>0</v>
      </c>
    </row>
    <row r="545" spans="1:15" hidden="1" outlineLevel="2">
      <c r="A545" s="54" t="s">
        <v>134</v>
      </c>
      <c r="B545" s="56">
        <v>0</v>
      </c>
      <c r="C545" s="57">
        <v>40000</v>
      </c>
      <c r="D545" s="58">
        <v>18620</v>
      </c>
      <c r="E545" s="60">
        <f t="shared" si="36"/>
        <v>21380</v>
      </c>
      <c r="F545" s="76" t="e">
        <f t="shared" si="37"/>
        <v>#DIV/0!</v>
      </c>
      <c r="G545" s="57">
        <v>21380</v>
      </c>
      <c r="H545" s="57">
        <v>16613.580000000002</v>
      </c>
      <c r="I545" s="80">
        <f t="shared" si="38"/>
        <v>0.77706173994387284</v>
      </c>
      <c r="J545" s="84">
        <f t="shared" si="39"/>
        <v>8.9785909645276904E-5</v>
      </c>
      <c r="K545" s="57">
        <v>0</v>
      </c>
      <c r="L545" s="58">
        <v>16613.580000000002</v>
      </c>
      <c r="M545" s="57">
        <v>0</v>
      </c>
      <c r="N545" s="80" t="e">
        <f t="shared" si="40"/>
        <v>#DIV/0!</v>
      </c>
      <c r="O545" s="48">
        <v>4766.42</v>
      </c>
    </row>
    <row r="546" spans="1:15" hidden="1" outlineLevel="2">
      <c r="A546" s="54" t="s">
        <v>134</v>
      </c>
      <c r="B546" s="56">
        <v>0</v>
      </c>
      <c r="C546" s="57">
        <v>36000</v>
      </c>
      <c r="D546" s="58">
        <v>11802.48</v>
      </c>
      <c r="E546" s="60">
        <f t="shared" ref="E546:E611" si="41">G546-B546</f>
        <v>24197.52</v>
      </c>
      <c r="F546" s="76" t="e">
        <f t="shared" si="37"/>
        <v>#DIV/0!</v>
      </c>
      <c r="G546" s="57">
        <v>24197.52</v>
      </c>
      <c r="H546" s="57">
        <v>0</v>
      </c>
      <c r="I546" s="80">
        <f t="shared" si="38"/>
        <v>0</v>
      </c>
      <c r="J546" s="84">
        <f t="shared" si="39"/>
        <v>0</v>
      </c>
      <c r="K546" s="57">
        <v>0</v>
      </c>
      <c r="L546" s="58">
        <v>0</v>
      </c>
      <c r="M546" s="57">
        <v>0</v>
      </c>
      <c r="N546" s="80" t="e">
        <f t="shared" si="40"/>
        <v>#DIV/0!</v>
      </c>
      <c r="O546" s="48">
        <v>24197.52</v>
      </c>
    </row>
    <row r="547" spans="1:15" hidden="1" outlineLevel="2">
      <c r="A547" s="54" t="s">
        <v>134</v>
      </c>
      <c r="B547" s="59">
        <v>0</v>
      </c>
      <c r="C547" s="60">
        <v>48000</v>
      </c>
      <c r="D547" s="61">
        <v>16000</v>
      </c>
      <c r="E547" s="60">
        <f t="shared" si="41"/>
        <v>32000</v>
      </c>
      <c r="F547" s="76" t="e">
        <f t="shared" si="37"/>
        <v>#DIV/0!</v>
      </c>
      <c r="G547" s="60">
        <v>32000</v>
      </c>
      <c r="H547" s="60">
        <v>22842.53</v>
      </c>
      <c r="I547" s="80">
        <f t="shared" si="38"/>
        <v>0.7138290625</v>
      </c>
      <c r="J547" s="84">
        <f t="shared" si="39"/>
        <v>1.234494512711605E-4</v>
      </c>
      <c r="K547" s="60">
        <v>21958.78</v>
      </c>
      <c r="L547" s="61">
        <v>883.75</v>
      </c>
      <c r="M547" s="60">
        <v>18968.439999999999</v>
      </c>
      <c r="N547" s="80">
        <f t="shared" si="40"/>
        <v>0.86382030331375426</v>
      </c>
      <c r="O547" s="44">
        <v>9157.4699999999993</v>
      </c>
    </row>
    <row r="548" spans="1:15" hidden="1" outlineLevel="2">
      <c r="A548" s="54" t="s">
        <v>134</v>
      </c>
      <c r="B548" s="59">
        <v>0</v>
      </c>
      <c r="C548" s="60">
        <v>1347</v>
      </c>
      <c r="D548" s="61">
        <v>0</v>
      </c>
      <c r="E548" s="60">
        <f t="shared" si="41"/>
        <v>1347</v>
      </c>
      <c r="F548" s="76" t="e">
        <f t="shared" si="37"/>
        <v>#DIV/0!</v>
      </c>
      <c r="G548" s="60">
        <v>1347</v>
      </c>
      <c r="H548" s="60">
        <v>1276.96</v>
      </c>
      <c r="I548" s="80">
        <f t="shared" si="38"/>
        <v>0.94800296956198959</v>
      </c>
      <c r="J548" s="84">
        <f t="shared" si="39"/>
        <v>6.901162493612622E-6</v>
      </c>
      <c r="K548" s="60">
        <v>1276.96</v>
      </c>
      <c r="L548" s="61">
        <v>0</v>
      </c>
      <c r="M548" s="60">
        <v>1276.96</v>
      </c>
      <c r="N548" s="80">
        <f t="shared" si="40"/>
        <v>1</v>
      </c>
      <c r="O548" s="44">
        <v>0.17</v>
      </c>
    </row>
    <row r="549" spans="1:15" hidden="1" outlineLevel="2">
      <c r="A549" s="54" t="s">
        <v>134</v>
      </c>
      <c r="B549" s="56">
        <v>0</v>
      </c>
      <c r="C549" s="57">
        <v>10000</v>
      </c>
      <c r="D549" s="58">
        <v>0</v>
      </c>
      <c r="E549" s="60">
        <f t="shared" si="41"/>
        <v>10000</v>
      </c>
      <c r="F549" s="76" t="e">
        <f t="shared" si="37"/>
        <v>#DIV/0!</v>
      </c>
      <c r="G549" s="57">
        <v>10000</v>
      </c>
      <c r="H549" s="57">
        <v>0</v>
      </c>
      <c r="I549" s="80">
        <f t="shared" si="38"/>
        <v>0</v>
      </c>
      <c r="J549" s="84">
        <f t="shared" si="39"/>
        <v>0</v>
      </c>
      <c r="K549" s="57">
        <v>0</v>
      </c>
      <c r="L549" s="58">
        <v>0</v>
      </c>
      <c r="M549" s="57">
        <v>0</v>
      </c>
      <c r="N549" s="80" t="e">
        <f t="shared" si="40"/>
        <v>#DIV/0!</v>
      </c>
      <c r="O549" s="48">
        <v>10000</v>
      </c>
    </row>
    <row r="550" spans="1:15" hidden="1" outlineLevel="2">
      <c r="A550" s="54" t="s">
        <v>134</v>
      </c>
      <c r="B550" s="56">
        <v>291716</v>
      </c>
      <c r="C550" s="57">
        <v>0</v>
      </c>
      <c r="D550" s="58">
        <v>184000</v>
      </c>
      <c r="E550" s="60">
        <f t="shared" si="41"/>
        <v>-184000</v>
      </c>
      <c r="F550" s="76">
        <f t="shared" si="37"/>
        <v>-0.63075045592288392</v>
      </c>
      <c r="G550" s="57">
        <v>107716</v>
      </c>
      <c r="H550" s="57">
        <v>0</v>
      </c>
      <c r="I550" s="80">
        <f t="shared" si="38"/>
        <v>0</v>
      </c>
      <c r="J550" s="84">
        <f t="shared" si="39"/>
        <v>0</v>
      </c>
      <c r="K550" s="57">
        <v>0</v>
      </c>
      <c r="L550" s="58">
        <v>0</v>
      </c>
      <c r="M550" s="57">
        <v>0</v>
      </c>
      <c r="N550" s="80" t="e">
        <f t="shared" si="40"/>
        <v>#DIV/0!</v>
      </c>
      <c r="O550" s="48">
        <v>7716</v>
      </c>
    </row>
    <row r="551" spans="1:15" hidden="1" outlineLevel="2">
      <c r="A551" s="54" t="s">
        <v>134</v>
      </c>
      <c r="B551" s="56">
        <v>0</v>
      </c>
      <c r="C551" s="57">
        <v>1000</v>
      </c>
      <c r="D551" s="58">
        <v>0</v>
      </c>
      <c r="E551" s="60">
        <f t="shared" si="41"/>
        <v>1000</v>
      </c>
      <c r="F551" s="76" t="e">
        <f t="shared" si="37"/>
        <v>#DIV/0!</v>
      </c>
      <c r="G551" s="57">
        <v>1000</v>
      </c>
      <c r="H551" s="57">
        <v>0</v>
      </c>
      <c r="I551" s="80">
        <f t="shared" si="38"/>
        <v>0</v>
      </c>
      <c r="J551" s="84">
        <f t="shared" si="39"/>
        <v>0</v>
      </c>
      <c r="K551" s="57">
        <v>0</v>
      </c>
      <c r="L551" s="58">
        <v>0</v>
      </c>
      <c r="M551" s="57">
        <v>0</v>
      </c>
      <c r="N551" s="80" t="e">
        <f t="shared" si="40"/>
        <v>#DIV/0!</v>
      </c>
      <c r="O551" s="48">
        <v>1000</v>
      </c>
    </row>
    <row r="552" spans="1:15" hidden="1" outlineLevel="2">
      <c r="A552" s="54" t="s">
        <v>134</v>
      </c>
      <c r="B552" s="56">
        <v>335800</v>
      </c>
      <c r="C552" s="57">
        <v>0</v>
      </c>
      <c r="D552" s="58">
        <v>0</v>
      </c>
      <c r="E552" s="60">
        <f t="shared" si="41"/>
        <v>0</v>
      </c>
      <c r="F552" s="76">
        <f t="shared" si="37"/>
        <v>0</v>
      </c>
      <c r="G552" s="57">
        <v>335800</v>
      </c>
      <c r="H552" s="57">
        <v>0</v>
      </c>
      <c r="I552" s="80">
        <f t="shared" si="38"/>
        <v>0</v>
      </c>
      <c r="J552" s="84">
        <f t="shared" si="39"/>
        <v>0</v>
      </c>
      <c r="K552" s="57">
        <v>0</v>
      </c>
      <c r="L552" s="58">
        <v>0</v>
      </c>
      <c r="M552" s="57">
        <v>0</v>
      </c>
      <c r="N552" s="80" t="e">
        <f t="shared" si="40"/>
        <v>#DIV/0!</v>
      </c>
      <c r="O552" s="48">
        <v>5800</v>
      </c>
    </row>
    <row r="553" spans="1:15" hidden="1" outlineLevel="2">
      <c r="A553" s="54" t="s">
        <v>134</v>
      </c>
      <c r="B553" s="59">
        <v>18284</v>
      </c>
      <c r="C553" s="60">
        <v>0</v>
      </c>
      <c r="D553" s="61">
        <v>10000</v>
      </c>
      <c r="E553" s="60">
        <f t="shared" si="41"/>
        <v>-10000</v>
      </c>
      <c r="F553" s="76">
        <f t="shared" si="37"/>
        <v>-0.54692627433821916</v>
      </c>
      <c r="G553" s="60">
        <v>8284</v>
      </c>
      <c r="H553" s="60">
        <v>0</v>
      </c>
      <c r="I553" s="80">
        <f t="shared" si="38"/>
        <v>0</v>
      </c>
      <c r="J553" s="84">
        <f t="shared" si="39"/>
        <v>0</v>
      </c>
      <c r="K553" s="60">
        <v>0</v>
      </c>
      <c r="L553" s="61">
        <v>0</v>
      </c>
      <c r="M553" s="60">
        <v>0</v>
      </c>
      <c r="N553" s="80" t="e">
        <f t="shared" si="40"/>
        <v>#DIV/0!</v>
      </c>
      <c r="O553" s="44">
        <v>8284</v>
      </c>
    </row>
    <row r="554" spans="1:15" hidden="1" outlineLevel="2">
      <c r="A554" s="54" t="s">
        <v>134</v>
      </c>
      <c r="B554" s="56">
        <v>10000</v>
      </c>
      <c r="C554" s="57">
        <v>0</v>
      </c>
      <c r="D554" s="58">
        <v>0</v>
      </c>
      <c r="E554" s="60">
        <f t="shared" si="41"/>
        <v>0</v>
      </c>
      <c r="F554" s="76">
        <f t="shared" si="37"/>
        <v>0</v>
      </c>
      <c r="G554" s="57">
        <v>10000</v>
      </c>
      <c r="H554" s="57">
        <v>0</v>
      </c>
      <c r="I554" s="80">
        <f t="shared" si="38"/>
        <v>0</v>
      </c>
      <c r="J554" s="84">
        <f t="shared" si="39"/>
        <v>0</v>
      </c>
      <c r="K554" s="57">
        <v>0</v>
      </c>
      <c r="L554" s="58">
        <v>0</v>
      </c>
      <c r="M554" s="57">
        <v>0</v>
      </c>
      <c r="N554" s="80" t="e">
        <f t="shared" si="40"/>
        <v>#DIV/0!</v>
      </c>
      <c r="O554" s="48">
        <v>10000</v>
      </c>
    </row>
    <row r="555" spans="1:15" hidden="1" outlineLevel="2">
      <c r="A555" s="54" t="s">
        <v>134</v>
      </c>
      <c r="B555" s="59">
        <v>10500</v>
      </c>
      <c r="C555" s="60">
        <v>0</v>
      </c>
      <c r="D555" s="61">
        <v>5500</v>
      </c>
      <c r="E555" s="60">
        <f t="shared" si="41"/>
        <v>-5500</v>
      </c>
      <c r="F555" s="76">
        <f t="shared" si="37"/>
        <v>-0.52380952380952384</v>
      </c>
      <c r="G555" s="60">
        <v>5000</v>
      </c>
      <c r="H555" s="60">
        <v>0</v>
      </c>
      <c r="I555" s="80">
        <f t="shared" si="38"/>
        <v>0</v>
      </c>
      <c r="J555" s="84">
        <f t="shared" si="39"/>
        <v>0</v>
      </c>
      <c r="K555" s="60">
        <v>0</v>
      </c>
      <c r="L555" s="61">
        <v>0</v>
      </c>
      <c r="M555" s="60">
        <v>0</v>
      </c>
      <c r="N555" s="80" t="e">
        <f t="shared" si="40"/>
        <v>#DIV/0!</v>
      </c>
      <c r="O555" s="44">
        <v>5000</v>
      </c>
    </row>
    <row r="556" spans="1:15" hidden="1" outlineLevel="2">
      <c r="A556" s="54" t="s">
        <v>134</v>
      </c>
      <c r="B556" s="59">
        <v>0</v>
      </c>
      <c r="C556" s="60">
        <v>6000</v>
      </c>
      <c r="D556" s="61">
        <v>0</v>
      </c>
      <c r="E556" s="60">
        <f t="shared" si="41"/>
        <v>6000</v>
      </c>
      <c r="F556" s="76" t="e">
        <f t="shared" si="37"/>
        <v>#DIV/0!</v>
      </c>
      <c r="G556" s="60">
        <v>6000</v>
      </c>
      <c r="H556" s="60">
        <v>0</v>
      </c>
      <c r="I556" s="80">
        <f t="shared" si="38"/>
        <v>0</v>
      </c>
      <c r="J556" s="84">
        <f t="shared" si="39"/>
        <v>0</v>
      </c>
      <c r="K556" s="60">
        <v>0</v>
      </c>
      <c r="L556" s="61">
        <v>0</v>
      </c>
      <c r="M556" s="60">
        <v>0</v>
      </c>
      <c r="N556" s="80" t="e">
        <f t="shared" si="40"/>
        <v>#DIV/0!</v>
      </c>
      <c r="O556" s="44">
        <v>6000</v>
      </c>
    </row>
    <row r="557" spans="1:15" hidden="1" outlineLevel="2">
      <c r="A557" s="54" t="s">
        <v>134</v>
      </c>
      <c r="B557" s="59">
        <v>0</v>
      </c>
      <c r="C557" s="60">
        <v>50208</v>
      </c>
      <c r="D557" s="61">
        <v>0</v>
      </c>
      <c r="E557" s="60">
        <f t="shared" si="41"/>
        <v>50208</v>
      </c>
      <c r="F557" s="76" t="e">
        <f t="shared" si="37"/>
        <v>#DIV/0!</v>
      </c>
      <c r="G557" s="60">
        <v>50208</v>
      </c>
      <c r="H557" s="60">
        <v>46739.42</v>
      </c>
      <c r="I557" s="80">
        <f t="shared" si="38"/>
        <v>0.93091579031230076</v>
      </c>
      <c r="J557" s="84">
        <f t="shared" si="39"/>
        <v>2.5259705259147319E-4</v>
      </c>
      <c r="K557" s="60">
        <v>37934.28</v>
      </c>
      <c r="L557" s="61">
        <v>8805.14</v>
      </c>
      <c r="M557" s="60">
        <v>37934.28</v>
      </c>
      <c r="N557" s="80">
        <f t="shared" si="40"/>
        <v>1</v>
      </c>
      <c r="O557" s="44">
        <v>3468.58</v>
      </c>
    </row>
    <row r="558" spans="1:15" hidden="1" outlineLevel="2">
      <c r="A558" s="54" t="s">
        <v>134</v>
      </c>
      <c r="B558" s="59">
        <v>0</v>
      </c>
      <c r="C558" s="60">
        <v>18700</v>
      </c>
      <c r="D558" s="61">
        <v>0</v>
      </c>
      <c r="E558" s="60">
        <f t="shared" si="41"/>
        <v>18700</v>
      </c>
      <c r="F558" s="76" t="e">
        <f t="shared" si="37"/>
        <v>#DIV/0!</v>
      </c>
      <c r="G558" s="60">
        <v>18700</v>
      </c>
      <c r="H558" s="60">
        <v>0</v>
      </c>
      <c r="I558" s="80">
        <f t="shared" si="38"/>
        <v>0</v>
      </c>
      <c r="J558" s="84">
        <f t="shared" si="39"/>
        <v>0</v>
      </c>
      <c r="K558" s="60">
        <v>0</v>
      </c>
      <c r="L558" s="61">
        <v>0</v>
      </c>
      <c r="M558" s="60">
        <v>0</v>
      </c>
      <c r="N558" s="80" t="e">
        <f t="shared" si="40"/>
        <v>#DIV/0!</v>
      </c>
      <c r="O558" s="44">
        <v>18700</v>
      </c>
    </row>
    <row r="559" spans="1:15" hidden="1" outlineLevel="2">
      <c r="A559" s="54" t="s">
        <v>134</v>
      </c>
      <c r="B559" s="56">
        <v>0</v>
      </c>
      <c r="C559" s="57">
        <v>56000</v>
      </c>
      <c r="D559" s="58">
        <v>0</v>
      </c>
      <c r="E559" s="60">
        <f t="shared" si="41"/>
        <v>56000</v>
      </c>
      <c r="F559" s="76" t="e">
        <f t="shared" si="37"/>
        <v>#DIV/0!</v>
      </c>
      <c r="G559" s="57">
        <v>56000</v>
      </c>
      <c r="H559" s="57">
        <v>0</v>
      </c>
      <c r="I559" s="80">
        <f t="shared" si="38"/>
        <v>0</v>
      </c>
      <c r="J559" s="84">
        <f t="shared" si="39"/>
        <v>0</v>
      </c>
      <c r="K559" s="57">
        <v>0</v>
      </c>
      <c r="L559" s="58">
        <v>0</v>
      </c>
      <c r="M559" s="57">
        <v>0</v>
      </c>
      <c r="N559" s="80" t="e">
        <f t="shared" si="40"/>
        <v>#DIV/0!</v>
      </c>
      <c r="O559" s="48">
        <v>56000</v>
      </c>
    </row>
    <row r="560" spans="1:15" hidden="1" outlineLevel="2">
      <c r="A560" s="54" t="s">
        <v>134</v>
      </c>
      <c r="B560" s="59">
        <v>0</v>
      </c>
      <c r="C560" s="60">
        <v>56000</v>
      </c>
      <c r="D560" s="61">
        <v>56000</v>
      </c>
      <c r="E560" s="60">
        <f t="shared" si="41"/>
        <v>0</v>
      </c>
      <c r="F560" s="76" t="e">
        <f t="shared" si="37"/>
        <v>#DIV/0!</v>
      </c>
      <c r="G560" s="60">
        <v>0</v>
      </c>
      <c r="H560" s="60">
        <v>0</v>
      </c>
      <c r="I560" s="80" t="e">
        <f t="shared" si="38"/>
        <v>#DIV/0!</v>
      </c>
      <c r="J560" s="84">
        <f t="shared" si="39"/>
        <v>0</v>
      </c>
      <c r="K560" s="60">
        <v>0</v>
      </c>
      <c r="L560" s="61">
        <v>0</v>
      </c>
      <c r="M560" s="60">
        <v>0</v>
      </c>
      <c r="N560" s="80" t="e">
        <f t="shared" si="40"/>
        <v>#DIV/0!</v>
      </c>
      <c r="O560" s="44">
        <v>0</v>
      </c>
    </row>
    <row r="561" spans="1:15" hidden="1" outlineLevel="2">
      <c r="A561" s="54" t="s">
        <v>134</v>
      </c>
      <c r="B561" s="59">
        <v>0</v>
      </c>
      <c r="C561" s="60">
        <v>0</v>
      </c>
      <c r="D561" s="61">
        <v>0</v>
      </c>
      <c r="E561" s="60">
        <f t="shared" si="41"/>
        <v>0</v>
      </c>
      <c r="F561" s="76" t="e">
        <f t="shared" si="37"/>
        <v>#DIV/0!</v>
      </c>
      <c r="G561" s="60">
        <v>0</v>
      </c>
      <c r="H561" s="60">
        <v>0</v>
      </c>
      <c r="I561" s="80" t="e">
        <f t="shared" si="38"/>
        <v>#DIV/0!</v>
      </c>
      <c r="J561" s="84">
        <f t="shared" si="39"/>
        <v>0</v>
      </c>
      <c r="K561" s="60">
        <v>0</v>
      </c>
      <c r="L561" s="61">
        <v>0</v>
      </c>
      <c r="M561" s="60">
        <v>0</v>
      </c>
      <c r="N561" s="80" t="e">
        <f t="shared" si="40"/>
        <v>#DIV/0!</v>
      </c>
      <c r="O561" s="44">
        <v>0</v>
      </c>
    </row>
    <row r="562" spans="1:15" hidden="1" outlineLevel="2">
      <c r="A562" s="54" t="s">
        <v>134</v>
      </c>
      <c r="B562" s="59">
        <v>0</v>
      </c>
      <c r="C562" s="60">
        <v>30000</v>
      </c>
      <c r="D562" s="61">
        <v>0</v>
      </c>
      <c r="E562" s="60">
        <f t="shared" si="41"/>
        <v>30000</v>
      </c>
      <c r="F562" s="76" t="e">
        <f t="shared" si="37"/>
        <v>#DIV/0!</v>
      </c>
      <c r="G562" s="60">
        <v>30000</v>
      </c>
      <c r="H562" s="60">
        <v>0</v>
      </c>
      <c r="I562" s="80">
        <f t="shared" si="38"/>
        <v>0</v>
      </c>
      <c r="J562" s="84">
        <f t="shared" si="39"/>
        <v>0</v>
      </c>
      <c r="K562" s="60">
        <v>0</v>
      </c>
      <c r="L562" s="61">
        <v>0</v>
      </c>
      <c r="M562" s="60">
        <v>0</v>
      </c>
      <c r="N562" s="80" t="e">
        <f t="shared" si="40"/>
        <v>#DIV/0!</v>
      </c>
      <c r="O562" s="44">
        <v>30000</v>
      </c>
    </row>
    <row r="563" spans="1:15" hidden="1" outlineLevel="2">
      <c r="A563" s="54" t="s">
        <v>134</v>
      </c>
      <c r="B563" s="59">
        <v>0</v>
      </c>
      <c r="C563" s="60">
        <v>323737.34999999998</v>
      </c>
      <c r="D563" s="61">
        <v>65379.79</v>
      </c>
      <c r="E563" s="60">
        <f t="shared" si="41"/>
        <v>258357.56</v>
      </c>
      <c r="F563" s="76" t="e">
        <f t="shared" si="37"/>
        <v>#DIV/0!</v>
      </c>
      <c r="G563" s="60">
        <v>258357.56</v>
      </c>
      <c r="H563" s="60">
        <v>244943.01</v>
      </c>
      <c r="I563" s="80">
        <f t="shared" si="38"/>
        <v>0.94807757899555956</v>
      </c>
      <c r="J563" s="84">
        <f t="shared" si="39"/>
        <v>1.3237623055417408E-3</v>
      </c>
      <c r="K563" s="60">
        <v>244943.01</v>
      </c>
      <c r="L563" s="61">
        <v>0</v>
      </c>
      <c r="M563" s="60">
        <v>244404.89</v>
      </c>
      <c r="N563" s="80">
        <f t="shared" si="40"/>
        <v>0.99780308080642921</v>
      </c>
      <c r="O563" s="44">
        <v>13414.55</v>
      </c>
    </row>
    <row r="564" spans="1:15" hidden="1" outlineLevel="2">
      <c r="A564" s="54" t="s">
        <v>134</v>
      </c>
      <c r="B564" s="56">
        <v>442910</v>
      </c>
      <c r="C564" s="57">
        <v>510582.11</v>
      </c>
      <c r="D564" s="58">
        <v>587915.72</v>
      </c>
      <c r="E564" s="60">
        <f t="shared" si="41"/>
        <v>-77333.609999999986</v>
      </c>
      <c r="F564" s="76">
        <f t="shared" si="37"/>
        <v>-0.17460344087963692</v>
      </c>
      <c r="G564" s="57">
        <v>365576.39</v>
      </c>
      <c r="H564" s="57">
        <v>352470.73</v>
      </c>
      <c r="I564" s="80">
        <f t="shared" si="38"/>
        <v>0.96415069364846007</v>
      </c>
      <c r="J564" s="84">
        <f t="shared" si="39"/>
        <v>1.9048817362895165E-3</v>
      </c>
      <c r="K564" s="57">
        <v>352470.73</v>
      </c>
      <c r="L564" s="58">
        <v>0</v>
      </c>
      <c r="M564" s="57">
        <v>352136.1</v>
      </c>
      <c r="N564" s="80">
        <f t="shared" si="40"/>
        <v>0.99905061620293978</v>
      </c>
      <c r="O564" s="48">
        <v>9990.84</v>
      </c>
    </row>
    <row r="565" spans="1:15" hidden="1" outlineLevel="2">
      <c r="A565" s="54" t="s">
        <v>134</v>
      </c>
      <c r="B565" s="59">
        <v>0</v>
      </c>
      <c r="C565" s="60">
        <v>280000</v>
      </c>
      <c r="D565" s="61">
        <v>0</v>
      </c>
      <c r="E565" s="60">
        <f t="shared" si="41"/>
        <v>280000</v>
      </c>
      <c r="F565" s="76" t="e">
        <f t="shared" si="37"/>
        <v>#DIV/0!</v>
      </c>
      <c r="G565" s="60">
        <v>280000</v>
      </c>
      <c r="H565" s="60">
        <v>264724</v>
      </c>
      <c r="I565" s="80">
        <f t="shared" si="38"/>
        <v>0.94544285714285714</v>
      </c>
      <c r="J565" s="84">
        <f t="shared" si="39"/>
        <v>1.4306660662503975E-3</v>
      </c>
      <c r="K565" s="60">
        <v>264724</v>
      </c>
      <c r="L565" s="61">
        <v>0</v>
      </c>
      <c r="M565" s="60">
        <v>264724</v>
      </c>
      <c r="N565" s="80">
        <f t="shared" si="40"/>
        <v>1</v>
      </c>
      <c r="O565" s="44">
        <v>15276</v>
      </c>
    </row>
    <row r="566" spans="1:15" hidden="1" outlineLevel="2">
      <c r="A566" s="54" t="s">
        <v>134</v>
      </c>
      <c r="B566" s="59">
        <v>682600</v>
      </c>
      <c r="C566" s="60">
        <v>0</v>
      </c>
      <c r="D566" s="61">
        <v>682300</v>
      </c>
      <c r="E566" s="60">
        <f t="shared" si="41"/>
        <v>-682300</v>
      </c>
      <c r="F566" s="76">
        <f t="shared" si="37"/>
        <v>-0.99956050395546436</v>
      </c>
      <c r="G566" s="60">
        <v>300</v>
      </c>
      <c r="H566" s="60">
        <v>0</v>
      </c>
      <c r="I566" s="80">
        <f t="shared" si="38"/>
        <v>0</v>
      </c>
      <c r="J566" s="84">
        <f t="shared" si="39"/>
        <v>0</v>
      </c>
      <c r="K566" s="60">
        <v>0</v>
      </c>
      <c r="L566" s="61">
        <v>0</v>
      </c>
      <c r="M566" s="60">
        <v>0</v>
      </c>
      <c r="N566" s="80" t="e">
        <f t="shared" si="40"/>
        <v>#DIV/0!</v>
      </c>
      <c r="O566" s="44">
        <v>300</v>
      </c>
    </row>
    <row r="567" spans="1:15" hidden="1" outlineLevel="2">
      <c r="A567" s="54" t="s">
        <v>134</v>
      </c>
      <c r="B567" s="56">
        <v>83121</v>
      </c>
      <c r="C567" s="57">
        <v>0</v>
      </c>
      <c r="D567" s="58">
        <v>68861.36</v>
      </c>
      <c r="E567" s="60">
        <f t="shared" si="41"/>
        <v>-68861.36</v>
      </c>
      <c r="F567" s="76">
        <f t="shared" si="37"/>
        <v>-0.82844720347445289</v>
      </c>
      <c r="G567" s="57">
        <v>14259.64</v>
      </c>
      <c r="H567" s="57">
        <v>1140</v>
      </c>
      <c r="I567" s="80">
        <f t="shared" si="38"/>
        <v>7.9945917288234483E-2</v>
      </c>
      <c r="J567" s="84">
        <f t="shared" si="39"/>
        <v>6.1609801737864836E-6</v>
      </c>
      <c r="K567" s="57">
        <v>1140</v>
      </c>
      <c r="L567" s="58">
        <v>0</v>
      </c>
      <c r="M567" s="57">
        <v>1140</v>
      </c>
      <c r="N567" s="80">
        <f t="shared" si="40"/>
        <v>1</v>
      </c>
      <c r="O567" s="48">
        <v>0</v>
      </c>
    </row>
    <row r="568" spans="1:15" hidden="1" outlineLevel="2">
      <c r="A568" s="54" t="s">
        <v>134</v>
      </c>
      <c r="B568" s="56">
        <v>100000</v>
      </c>
      <c r="C568" s="57">
        <v>0</v>
      </c>
      <c r="D568" s="58">
        <v>80000</v>
      </c>
      <c r="E568" s="60">
        <f t="shared" si="41"/>
        <v>-80000</v>
      </c>
      <c r="F568" s="76">
        <f t="shared" si="37"/>
        <v>-0.8</v>
      </c>
      <c r="G568" s="57">
        <v>20000</v>
      </c>
      <c r="H568" s="57">
        <v>17498.45</v>
      </c>
      <c r="I568" s="80">
        <f t="shared" si="38"/>
        <v>0.87492250000000005</v>
      </c>
      <c r="J568" s="84">
        <f t="shared" si="39"/>
        <v>9.4568073264907114E-5</v>
      </c>
      <c r="K568" s="57">
        <v>17498.45</v>
      </c>
      <c r="L568" s="58">
        <v>0</v>
      </c>
      <c r="M568" s="57">
        <v>17498.45</v>
      </c>
      <c r="N568" s="80">
        <f t="shared" si="40"/>
        <v>1</v>
      </c>
      <c r="O568" s="48">
        <v>2470.35</v>
      </c>
    </row>
    <row r="569" spans="1:15" hidden="1" outlineLevel="2">
      <c r="A569" s="54" t="s">
        <v>134</v>
      </c>
      <c r="B569" s="59">
        <v>0</v>
      </c>
      <c r="C569" s="60">
        <v>184652</v>
      </c>
      <c r="D569" s="61">
        <v>80045.42</v>
      </c>
      <c r="E569" s="60">
        <f t="shared" si="41"/>
        <v>104606.58</v>
      </c>
      <c r="F569" s="76" t="e">
        <f t="shared" si="37"/>
        <v>#DIV/0!</v>
      </c>
      <c r="G569" s="60">
        <v>104606.58</v>
      </c>
      <c r="H569" s="60">
        <v>104606.58</v>
      </c>
      <c r="I569" s="80">
        <f t="shared" si="38"/>
        <v>1</v>
      </c>
      <c r="J569" s="84">
        <f t="shared" si="39"/>
        <v>5.6533251353299097E-4</v>
      </c>
      <c r="K569" s="60">
        <v>104606.58</v>
      </c>
      <c r="L569" s="61">
        <v>0</v>
      </c>
      <c r="M569" s="60">
        <v>104606.58</v>
      </c>
      <c r="N569" s="80">
        <f t="shared" si="40"/>
        <v>1</v>
      </c>
      <c r="O569" s="44">
        <v>0</v>
      </c>
    </row>
    <row r="570" spans="1:15" hidden="1" outlineLevel="2">
      <c r="A570" s="54" t="s">
        <v>134</v>
      </c>
      <c r="B570" s="59">
        <v>0</v>
      </c>
      <c r="C570" s="60">
        <v>625000</v>
      </c>
      <c r="D570" s="61">
        <v>368620.09</v>
      </c>
      <c r="E570" s="60">
        <f t="shared" si="41"/>
        <v>256379.91</v>
      </c>
      <c r="F570" s="76" t="e">
        <f t="shared" si="37"/>
        <v>#DIV/0!</v>
      </c>
      <c r="G570" s="60">
        <v>256379.91</v>
      </c>
      <c r="H570" s="60">
        <v>256212.68</v>
      </c>
      <c r="I570" s="80">
        <f t="shared" si="38"/>
        <v>0.99934772580269648</v>
      </c>
      <c r="J570" s="84">
        <f t="shared" si="39"/>
        <v>1.3846677559234217E-3</v>
      </c>
      <c r="K570" s="60">
        <v>256212.68</v>
      </c>
      <c r="L570" s="61">
        <v>0</v>
      </c>
      <c r="M570" s="60">
        <v>256212.68</v>
      </c>
      <c r="N570" s="80">
        <f t="shared" si="40"/>
        <v>1</v>
      </c>
      <c r="O570" s="44">
        <v>0</v>
      </c>
    </row>
    <row r="571" spans="1:15" hidden="1" outlineLevel="2">
      <c r="A571" s="54" t="s">
        <v>134</v>
      </c>
      <c r="B571" s="59">
        <v>0</v>
      </c>
      <c r="C571" s="60">
        <v>269000</v>
      </c>
      <c r="D571" s="61">
        <v>269000</v>
      </c>
      <c r="E571" s="60">
        <f t="shared" si="41"/>
        <v>0</v>
      </c>
      <c r="F571" s="76" t="e">
        <f t="shared" si="37"/>
        <v>#DIV/0!</v>
      </c>
      <c r="G571" s="60">
        <v>0</v>
      </c>
      <c r="H571" s="60">
        <v>0</v>
      </c>
      <c r="I571" s="80" t="e">
        <f t="shared" si="38"/>
        <v>#DIV/0!</v>
      </c>
      <c r="J571" s="84">
        <f t="shared" si="39"/>
        <v>0</v>
      </c>
      <c r="K571" s="60">
        <v>0</v>
      </c>
      <c r="L571" s="61">
        <v>0</v>
      </c>
      <c r="M571" s="60">
        <v>0</v>
      </c>
      <c r="N571" s="80" t="e">
        <f t="shared" si="40"/>
        <v>#DIV/0!</v>
      </c>
      <c r="O571" s="44">
        <v>0</v>
      </c>
    </row>
    <row r="572" spans="1:15" hidden="1" outlineLevel="2">
      <c r="A572" s="54" t="s">
        <v>134</v>
      </c>
      <c r="B572" s="59">
        <v>0</v>
      </c>
      <c r="C572" s="60">
        <v>317414.37</v>
      </c>
      <c r="D572" s="61">
        <v>163000</v>
      </c>
      <c r="E572" s="60">
        <f t="shared" si="41"/>
        <v>154414.37</v>
      </c>
      <c r="F572" s="76" t="e">
        <f t="shared" si="37"/>
        <v>#DIV/0!</v>
      </c>
      <c r="G572" s="60">
        <v>154414.37</v>
      </c>
      <c r="H572" s="60">
        <v>154411.26</v>
      </c>
      <c r="I572" s="80">
        <f t="shared" si="38"/>
        <v>0.99997985938743927</v>
      </c>
      <c r="J572" s="84">
        <f t="shared" si="39"/>
        <v>8.3449536093806143E-4</v>
      </c>
      <c r="K572" s="60">
        <v>142410.92000000001</v>
      </c>
      <c r="L572" s="61">
        <v>12000.34</v>
      </c>
      <c r="M572" s="60">
        <v>142410.92000000001</v>
      </c>
      <c r="N572" s="80">
        <f t="shared" si="40"/>
        <v>1</v>
      </c>
      <c r="O572" s="44">
        <v>3.11</v>
      </c>
    </row>
    <row r="573" spans="1:15" hidden="1" outlineLevel="2">
      <c r="A573" s="54" t="s">
        <v>134</v>
      </c>
      <c r="B573" s="59">
        <v>0</v>
      </c>
      <c r="C573" s="60">
        <v>64000</v>
      </c>
      <c r="D573" s="61">
        <v>32000</v>
      </c>
      <c r="E573" s="60">
        <f t="shared" si="41"/>
        <v>32000</v>
      </c>
      <c r="F573" s="76" t="e">
        <f t="shared" si="37"/>
        <v>#DIV/0!</v>
      </c>
      <c r="G573" s="60">
        <v>32000</v>
      </c>
      <c r="H573" s="60">
        <v>0</v>
      </c>
      <c r="I573" s="80">
        <f t="shared" si="38"/>
        <v>0</v>
      </c>
      <c r="J573" s="84">
        <f t="shared" si="39"/>
        <v>0</v>
      </c>
      <c r="K573" s="60">
        <v>0</v>
      </c>
      <c r="L573" s="61">
        <v>0</v>
      </c>
      <c r="M573" s="60">
        <v>0</v>
      </c>
      <c r="N573" s="80" t="e">
        <f t="shared" si="40"/>
        <v>#DIV/0!</v>
      </c>
      <c r="O573" s="44">
        <v>32000</v>
      </c>
    </row>
    <row r="574" spans="1:15" hidden="1" outlineLevel="2">
      <c r="A574" s="54" t="s">
        <v>134</v>
      </c>
      <c r="B574" s="56">
        <v>382853</v>
      </c>
      <c r="C574" s="57">
        <v>263607.96999999997</v>
      </c>
      <c r="D574" s="58">
        <v>78100</v>
      </c>
      <c r="E574" s="60">
        <f t="shared" si="41"/>
        <v>185507.96999999997</v>
      </c>
      <c r="F574" s="76">
        <f t="shared" si="37"/>
        <v>0.484540985704696</v>
      </c>
      <c r="G574" s="57">
        <v>568360.97</v>
      </c>
      <c r="H574" s="57">
        <v>367732.77</v>
      </c>
      <c r="I574" s="80">
        <f t="shared" si="38"/>
        <v>0.64700566965391737</v>
      </c>
      <c r="J574" s="84">
        <f t="shared" si="39"/>
        <v>1.9873634256329696E-3</v>
      </c>
      <c r="K574" s="57">
        <v>290663.57</v>
      </c>
      <c r="L574" s="58">
        <v>77069.2</v>
      </c>
      <c r="M574" s="57">
        <v>268480.73</v>
      </c>
      <c r="N574" s="80">
        <f t="shared" si="40"/>
        <v>0.92368207684230941</v>
      </c>
      <c r="O574" s="48">
        <v>100628.2</v>
      </c>
    </row>
    <row r="575" spans="1:15" hidden="1" outlineLevel="2">
      <c r="A575" s="54" t="s">
        <v>134</v>
      </c>
      <c r="B575" s="56">
        <v>0</v>
      </c>
      <c r="C575" s="57">
        <v>1913508.11</v>
      </c>
      <c r="D575" s="58">
        <v>765179.59</v>
      </c>
      <c r="E575" s="60">
        <f t="shared" si="41"/>
        <v>1148328.52</v>
      </c>
      <c r="F575" s="76" t="e">
        <f t="shared" si="37"/>
        <v>#DIV/0!</v>
      </c>
      <c r="G575" s="57">
        <v>1148328.52</v>
      </c>
      <c r="H575" s="57">
        <v>1146687.43</v>
      </c>
      <c r="I575" s="80">
        <f t="shared" si="38"/>
        <v>0.99857088805910688</v>
      </c>
      <c r="J575" s="84">
        <f t="shared" si="39"/>
        <v>6.1971215103159439E-3</v>
      </c>
      <c r="K575" s="57">
        <v>1137468.58</v>
      </c>
      <c r="L575" s="58">
        <v>9218.85</v>
      </c>
      <c r="M575" s="57">
        <v>963590.24</v>
      </c>
      <c r="N575" s="80">
        <f t="shared" si="40"/>
        <v>0.84713569846474346</v>
      </c>
      <c r="O575" s="48">
        <v>1641.09</v>
      </c>
    </row>
    <row r="576" spans="1:15" hidden="1" outlineLevel="2">
      <c r="A576" s="54" t="s">
        <v>134</v>
      </c>
      <c r="B576" s="59">
        <v>0</v>
      </c>
      <c r="C576" s="60">
        <v>0</v>
      </c>
      <c r="D576" s="61">
        <v>0</v>
      </c>
      <c r="E576" s="60">
        <f t="shared" si="41"/>
        <v>0</v>
      </c>
      <c r="F576" s="76" t="e">
        <f t="shared" si="37"/>
        <v>#DIV/0!</v>
      </c>
      <c r="G576" s="60">
        <v>0</v>
      </c>
      <c r="H576" s="60">
        <v>0</v>
      </c>
      <c r="I576" s="80" t="e">
        <f t="shared" si="38"/>
        <v>#DIV/0!</v>
      </c>
      <c r="J576" s="84">
        <f t="shared" si="39"/>
        <v>0</v>
      </c>
      <c r="K576" s="60">
        <v>0</v>
      </c>
      <c r="L576" s="61">
        <v>0</v>
      </c>
      <c r="M576" s="60">
        <v>0</v>
      </c>
      <c r="N576" s="80" t="e">
        <f t="shared" si="40"/>
        <v>#DIV/0!</v>
      </c>
      <c r="O576" s="44">
        <v>0</v>
      </c>
    </row>
    <row r="577" spans="1:15" hidden="1" outlineLevel="2">
      <c r="A577" s="54" t="s">
        <v>134</v>
      </c>
      <c r="B577" s="56">
        <v>947778</v>
      </c>
      <c r="C577" s="57">
        <v>0</v>
      </c>
      <c r="D577" s="58">
        <v>925368</v>
      </c>
      <c r="E577" s="60">
        <f t="shared" si="41"/>
        <v>-925368</v>
      </c>
      <c r="F577" s="76">
        <f t="shared" si="37"/>
        <v>-0.97635522242550465</v>
      </c>
      <c r="G577" s="57">
        <v>22410</v>
      </c>
      <c r="H577" s="57">
        <v>12657.6</v>
      </c>
      <c r="I577" s="80">
        <f t="shared" si="38"/>
        <v>0.56481927710843371</v>
      </c>
      <c r="J577" s="84">
        <f t="shared" si="39"/>
        <v>6.8406335655894567E-5</v>
      </c>
      <c r="K577" s="57">
        <v>0</v>
      </c>
      <c r="L577" s="58">
        <v>12657.6</v>
      </c>
      <c r="M577" s="57">
        <v>0</v>
      </c>
      <c r="N577" s="80" t="e">
        <f t="shared" si="40"/>
        <v>#DIV/0!</v>
      </c>
      <c r="O577" s="48">
        <v>9752.4</v>
      </c>
    </row>
    <row r="578" spans="1:15" hidden="1" outlineLevel="2">
      <c r="A578" s="54" t="s">
        <v>134</v>
      </c>
      <c r="B578" s="56">
        <v>4600000</v>
      </c>
      <c r="C578" s="57">
        <v>0</v>
      </c>
      <c r="D578" s="58">
        <v>4600000</v>
      </c>
      <c r="E578" s="60">
        <f t="shared" si="41"/>
        <v>-4600000</v>
      </c>
      <c r="F578" s="76">
        <f t="shared" si="37"/>
        <v>-1</v>
      </c>
      <c r="G578" s="57">
        <v>0</v>
      </c>
      <c r="H578" s="57">
        <v>0</v>
      </c>
      <c r="I578" s="80" t="e">
        <f t="shared" si="38"/>
        <v>#DIV/0!</v>
      </c>
      <c r="J578" s="84">
        <f t="shared" si="39"/>
        <v>0</v>
      </c>
      <c r="K578" s="57">
        <v>0</v>
      </c>
      <c r="L578" s="58">
        <v>0</v>
      </c>
      <c r="M578" s="57">
        <v>0</v>
      </c>
      <c r="N578" s="80" t="e">
        <f t="shared" si="40"/>
        <v>#DIV/0!</v>
      </c>
      <c r="O578" s="48">
        <v>0</v>
      </c>
    </row>
    <row r="579" spans="1:15" hidden="1" outlineLevel="2">
      <c r="A579" s="54" t="s">
        <v>134</v>
      </c>
      <c r="B579" s="59">
        <v>0</v>
      </c>
      <c r="C579" s="60">
        <v>74405</v>
      </c>
      <c r="D579" s="61">
        <v>0</v>
      </c>
      <c r="E579" s="60">
        <f t="shared" si="41"/>
        <v>74405</v>
      </c>
      <c r="F579" s="76" t="e">
        <f t="shared" si="37"/>
        <v>#DIV/0!</v>
      </c>
      <c r="G579" s="60">
        <v>74405</v>
      </c>
      <c r="H579" s="60">
        <v>74405</v>
      </c>
      <c r="I579" s="80">
        <f t="shared" si="38"/>
        <v>1</v>
      </c>
      <c r="J579" s="84">
        <f t="shared" si="39"/>
        <v>4.0211204371103803E-4</v>
      </c>
      <c r="K579" s="60">
        <v>74405</v>
      </c>
      <c r="L579" s="61">
        <v>0</v>
      </c>
      <c r="M579" s="60">
        <v>5045.4399999999996</v>
      </c>
      <c r="N579" s="80">
        <f t="shared" si="40"/>
        <v>6.781049660641085E-2</v>
      </c>
      <c r="O579" s="44">
        <v>0</v>
      </c>
    </row>
    <row r="580" spans="1:15" hidden="1" outlineLevel="2">
      <c r="A580" s="54" t="s">
        <v>134</v>
      </c>
      <c r="B580" s="56">
        <v>4071692</v>
      </c>
      <c r="C580" s="57">
        <v>0</v>
      </c>
      <c r="D580" s="58">
        <v>73480</v>
      </c>
      <c r="E580" s="60">
        <f t="shared" si="41"/>
        <v>-73480</v>
      </c>
      <c r="F580" s="76">
        <f t="shared" si="37"/>
        <v>-1.804655165469294E-2</v>
      </c>
      <c r="G580" s="57">
        <v>3998212</v>
      </c>
      <c r="H580" s="57">
        <v>0</v>
      </c>
      <c r="I580" s="80">
        <f t="shared" si="38"/>
        <v>0</v>
      </c>
      <c r="J580" s="84">
        <f t="shared" si="39"/>
        <v>0</v>
      </c>
      <c r="K580" s="57">
        <v>0</v>
      </c>
      <c r="L580" s="58">
        <v>0</v>
      </c>
      <c r="M580" s="57">
        <v>0</v>
      </c>
      <c r="N580" s="80" t="e">
        <f t="shared" si="40"/>
        <v>#DIV/0!</v>
      </c>
      <c r="O580" s="48">
        <v>368212</v>
      </c>
    </row>
    <row r="581" spans="1:15" hidden="1" outlineLevel="2">
      <c r="A581" s="54" t="s">
        <v>134</v>
      </c>
      <c r="B581" s="56">
        <v>0</v>
      </c>
      <c r="C581" s="57">
        <v>340000</v>
      </c>
      <c r="D581" s="58">
        <v>0</v>
      </c>
      <c r="E581" s="60">
        <f t="shared" si="41"/>
        <v>340000</v>
      </c>
      <c r="F581" s="76" t="e">
        <f t="shared" si="37"/>
        <v>#DIV/0!</v>
      </c>
      <c r="G581" s="57">
        <v>340000</v>
      </c>
      <c r="H581" s="57">
        <v>268327.46000000002</v>
      </c>
      <c r="I581" s="80">
        <f t="shared" si="38"/>
        <v>0.78919841176470595</v>
      </c>
      <c r="J581" s="84">
        <f t="shared" si="39"/>
        <v>1.4501404922302509E-3</v>
      </c>
      <c r="K581" s="57">
        <v>268327.46000000002</v>
      </c>
      <c r="L581" s="58">
        <v>0</v>
      </c>
      <c r="M581" s="57">
        <v>241204.87</v>
      </c>
      <c r="N581" s="80">
        <f t="shared" si="40"/>
        <v>0.89891981238148333</v>
      </c>
      <c r="O581" s="48">
        <v>71636.539999999994</v>
      </c>
    </row>
    <row r="582" spans="1:15" hidden="1" outlineLevel="2">
      <c r="A582" s="54" t="s">
        <v>134</v>
      </c>
      <c r="B582" s="59">
        <v>0</v>
      </c>
      <c r="C582" s="60">
        <v>7570</v>
      </c>
      <c r="D582" s="61">
        <v>0</v>
      </c>
      <c r="E582" s="60">
        <f t="shared" si="41"/>
        <v>7570</v>
      </c>
      <c r="F582" s="76" t="e">
        <f t="shared" si="37"/>
        <v>#DIV/0!</v>
      </c>
      <c r="G582" s="60">
        <v>7570</v>
      </c>
      <c r="H582" s="60">
        <v>7570</v>
      </c>
      <c r="I582" s="80">
        <f t="shared" si="38"/>
        <v>1</v>
      </c>
      <c r="J582" s="84">
        <f t="shared" si="39"/>
        <v>4.0911070101371649E-5</v>
      </c>
      <c r="K582" s="60">
        <v>7570</v>
      </c>
      <c r="L582" s="61">
        <v>0</v>
      </c>
      <c r="M582" s="60">
        <v>7570</v>
      </c>
      <c r="N582" s="80">
        <f t="shared" si="40"/>
        <v>1</v>
      </c>
      <c r="O582" s="44">
        <v>0</v>
      </c>
    </row>
    <row r="583" spans="1:15" hidden="1" outlineLevel="2">
      <c r="A583" s="54" t="s">
        <v>134</v>
      </c>
      <c r="B583" s="59">
        <v>0</v>
      </c>
      <c r="C583" s="60">
        <v>40000</v>
      </c>
      <c r="D583" s="61">
        <v>0</v>
      </c>
      <c r="E583" s="60">
        <f t="shared" si="41"/>
        <v>40000</v>
      </c>
      <c r="F583" s="76" t="e">
        <f t="shared" ref="F583:F646" si="42">E583/B583</f>
        <v>#DIV/0!</v>
      </c>
      <c r="G583" s="60">
        <v>40000</v>
      </c>
      <c r="H583" s="60">
        <v>34933.1</v>
      </c>
      <c r="I583" s="80">
        <f t="shared" si="38"/>
        <v>0.87332749999999992</v>
      </c>
      <c r="J583" s="84">
        <f t="shared" si="39"/>
        <v>1.8879134781482509E-4</v>
      </c>
      <c r="K583" s="60">
        <v>30765.26</v>
      </c>
      <c r="L583" s="61">
        <v>4167.84</v>
      </c>
      <c r="M583" s="60">
        <v>28015.57</v>
      </c>
      <c r="N583" s="80">
        <f t="shared" si="40"/>
        <v>0.91062354096796194</v>
      </c>
      <c r="O583" s="44">
        <v>5066.8999999999996</v>
      </c>
    </row>
    <row r="584" spans="1:15" hidden="1" outlineLevel="2">
      <c r="A584" s="54" t="s">
        <v>134</v>
      </c>
      <c r="B584" s="56">
        <v>0</v>
      </c>
      <c r="C584" s="57">
        <v>624650</v>
      </c>
      <c r="D584" s="58">
        <v>34090</v>
      </c>
      <c r="E584" s="60">
        <f t="shared" si="41"/>
        <v>590560</v>
      </c>
      <c r="F584" s="76" t="e">
        <f t="shared" si="42"/>
        <v>#DIV/0!</v>
      </c>
      <c r="G584" s="57">
        <v>590560</v>
      </c>
      <c r="H584" s="57">
        <v>323274.87</v>
      </c>
      <c r="I584" s="80">
        <f t="shared" si="38"/>
        <v>0.54740393863451642</v>
      </c>
      <c r="J584" s="84">
        <f t="shared" si="39"/>
        <v>1.7470965480293008E-3</v>
      </c>
      <c r="K584" s="57">
        <v>323274.87</v>
      </c>
      <c r="L584" s="58">
        <v>0</v>
      </c>
      <c r="M584" s="57">
        <v>316608.21000000002</v>
      </c>
      <c r="N584" s="80">
        <f t="shared" si="40"/>
        <v>0.97937773511439363</v>
      </c>
      <c r="O584" s="48">
        <v>59060.39</v>
      </c>
    </row>
    <row r="585" spans="1:15" hidden="1" outlineLevel="2">
      <c r="A585" s="54" t="s">
        <v>134</v>
      </c>
      <c r="B585" s="59">
        <v>0</v>
      </c>
      <c r="C585" s="60">
        <v>200000</v>
      </c>
      <c r="D585" s="61">
        <v>99500.9</v>
      </c>
      <c r="E585" s="60">
        <f t="shared" si="41"/>
        <v>100499.1</v>
      </c>
      <c r="F585" s="76" t="e">
        <f t="shared" si="42"/>
        <v>#DIV/0!</v>
      </c>
      <c r="G585" s="60">
        <v>100499.1</v>
      </c>
      <c r="H585" s="60">
        <v>0</v>
      </c>
      <c r="I585" s="80">
        <f t="shared" si="38"/>
        <v>0</v>
      </c>
      <c r="J585" s="84">
        <f t="shared" si="39"/>
        <v>0</v>
      </c>
      <c r="K585" s="60">
        <v>0</v>
      </c>
      <c r="L585" s="61">
        <v>0</v>
      </c>
      <c r="M585" s="60">
        <v>0</v>
      </c>
      <c r="N585" s="80" t="e">
        <f t="shared" si="40"/>
        <v>#DIV/0!</v>
      </c>
      <c r="O585" s="44">
        <v>499.1</v>
      </c>
    </row>
    <row r="586" spans="1:15" outlineLevel="1" collapsed="1">
      <c r="A586" s="55" t="s">
        <v>138</v>
      </c>
      <c r="B586" s="59">
        <f>SUBTOTAL(9,B458:B585)</f>
        <v>36607418</v>
      </c>
      <c r="C586" s="60">
        <f>SUBTOTAL(9,C458:C585)</f>
        <v>24173340.850000001</v>
      </c>
      <c r="D586" s="61">
        <f>SUBTOTAL(9,D458:D585)</f>
        <v>30569805.889999997</v>
      </c>
      <c r="E586" s="60">
        <f>SUBTOTAL(9,E458:E585)</f>
        <v>-6396465.040000001</v>
      </c>
      <c r="F586" s="76">
        <f t="shared" si="42"/>
        <v>-0.17473139023353138</v>
      </c>
      <c r="G586" s="60">
        <f>SUBTOTAL(9,G458:G585)</f>
        <v>30210952.95999999</v>
      </c>
      <c r="H586" s="60">
        <f>SUBTOTAL(9,H458:H585)</f>
        <v>23888419.610000003</v>
      </c>
      <c r="I586" s="80">
        <f t="shared" si="38"/>
        <v>0.79072049271761902</v>
      </c>
      <c r="J586" s="84">
        <f t="shared" si="39"/>
        <v>0.12910182421079147</v>
      </c>
      <c r="K586" s="60">
        <f>SUBTOTAL(9,K458:K585)</f>
        <v>23245022.489999995</v>
      </c>
      <c r="L586" s="61">
        <f>SUBTOTAL(9,L458:L585)</f>
        <v>643397.11999999976</v>
      </c>
      <c r="M586" s="60">
        <f>SUBTOTAL(9,M458:M585)</f>
        <v>21142698.990000002</v>
      </c>
      <c r="N586" s="80">
        <f t="shared" si="40"/>
        <v>0.90955812149012061</v>
      </c>
      <c r="O586" s="44">
        <f>SUBTOTAL(9,O458:O585)</f>
        <v>1372685.3299999998</v>
      </c>
    </row>
    <row r="587" spans="1:15" hidden="1" outlineLevel="2">
      <c r="A587" s="54" t="s">
        <v>135</v>
      </c>
      <c r="B587" s="56">
        <v>220000</v>
      </c>
      <c r="C587" s="57">
        <v>0</v>
      </c>
      <c r="D587" s="58">
        <v>219798.39999999999</v>
      </c>
      <c r="E587" s="60">
        <f t="shared" si="41"/>
        <v>-219798.39999999999</v>
      </c>
      <c r="F587" s="76">
        <f t="shared" si="42"/>
        <v>-0.99908363636363628</v>
      </c>
      <c r="G587" s="57">
        <v>201.6</v>
      </c>
      <c r="H587" s="57">
        <v>201.6</v>
      </c>
      <c r="I587" s="80">
        <f t="shared" si="38"/>
        <v>1</v>
      </c>
      <c r="J587" s="84">
        <f t="shared" si="39"/>
        <v>1.0895207044169783E-6</v>
      </c>
      <c r="K587" s="57">
        <v>201.6</v>
      </c>
      <c r="L587" s="58">
        <v>0</v>
      </c>
      <c r="M587" s="57">
        <v>201.6</v>
      </c>
      <c r="N587" s="80">
        <f t="shared" si="40"/>
        <v>1</v>
      </c>
      <c r="O587" s="48">
        <v>0</v>
      </c>
    </row>
    <row r="588" spans="1:15" hidden="1" outlineLevel="2">
      <c r="A588" s="54" t="s">
        <v>135</v>
      </c>
      <c r="B588" s="59">
        <v>0</v>
      </c>
      <c r="C588" s="60">
        <v>9000</v>
      </c>
      <c r="D588" s="61">
        <v>6604.5</v>
      </c>
      <c r="E588" s="60">
        <f t="shared" si="41"/>
        <v>2395.5</v>
      </c>
      <c r="F588" s="76" t="e">
        <f t="shared" si="42"/>
        <v>#DIV/0!</v>
      </c>
      <c r="G588" s="60">
        <v>2395.5</v>
      </c>
      <c r="H588" s="60">
        <v>2395.5</v>
      </c>
      <c r="I588" s="80">
        <f t="shared" si="38"/>
        <v>1</v>
      </c>
      <c r="J588" s="84">
        <f t="shared" si="39"/>
        <v>1.2946164917811862E-5</v>
      </c>
      <c r="K588" s="60">
        <v>2395.5</v>
      </c>
      <c r="L588" s="61">
        <v>0</v>
      </c>
      <c r="M588" s="60">
        <v>2395.5</v>
      </c>
      <c r="N588" s="80">
        <f t="shared" si="40"/>
        <v>1</v>
      </c>
      <c r="O588" s="44">
        <v>0</v>
      </c>
    </row>
    <row r="589" spans="1:15" hidden="1" outlineLevel="2">
      <c r="A589" s="54" t="s">
        <v>135</v>
      </c>
      <c r="B589" s="56">
        <v>4000</v>
      </c>
      <c r="C589" s="57">
        <v>0</v>
      </c>
      <c r="D589" s="58">
        <v>4000</v>
      </c>
      <c r="E589" s="60">
        <f t="shared" si="41"/>
        <v>-4000</v>
      </c>
      <c r="F589" s="76">
        <f t="shared" si="42"/>
        <v>-1</v>
      </c>
      <c r="G589" s="57">
        <v>0</v>
      </c>
      <c r="H589" s="57">
        <v>0</v>
      </c>
      <c r="I589" s="80" t="e">
        <f t="shared" si="38"/>
        <v>#DIV/0!</v>
      </c>
      <c r="J589" s="84">
        <f t="shared" si="39"/>
        <v>0</v>
      </c>
      <c r="K589" s="57">
        <v>0</v>
      </c>
      <c r="L589" s="58">
        <v>0</v>
      </c>
      <c r="M589" s="57">
        <v>0</v>
      </c>
      <c r="N589" s="80" t="e">
        <f t="shared" si="40"/>
        <v>#DIV/0!</v>
      </c>
      <c r="O589" s="48">
        <v>0</v>
      </c>
    </row>
    <row r="590" spans="1:15" outlineLevel="1" collapsed="1">
      <c r="A590" s="55" t="s">
        <v>139</v>
      </c>
      <c r="B590" s="56">
        <f>SUBTOTAL(9,B587:B589)</f>
        <v>224000</v>
      </c>
      <c r="C590" s="57">
        <f>SUBTOTAL(9,C587:C589)</f>
        <v>9000</v>
      </c>
      <c r="D590" s="58">
        <f>SUBTOTAL(9,D587:D589)</f>
        <v>230402.9</v>
      </c>
      <c r="E590" s="60">
        <f>SUBTOTAL(9,E587:E589)</f>
        <v>-221402.9</v>
      </c>
      <c r="F590" s="76">
        <f t="shared" si="42"/>
        <v>-0.9884058035714286</v>
      </c>
      <c r="G590" s="57">
        <f>SUBTOTAL(9,G587:G589)</f>
        <v>2597.1</v>
      </c>
      <c r="H590" s="57">
        <f>SUBTOTAL(9,H587:H589)</f>
        <v>2597.1</v>
      </c>
      <c r="I590" s="80">
        <f t="shared" si="38"/>
        <v>1</v>
      </c>
      <c r="J590" s="84">
        <f t="shared" si="39"/>
        <v>1.403568562222884E-5</v>
      </c>
      <c r="K590" s="57">
        <f>SUBTOTAL(9,K587:K589)</f>
        <v>2597.1</v>
      </c>
      <c r="L590" s="58">
        <f>SUBTOTAL(9,L587:L589)</f>
        <v>0</v>
      </c>
      <c r="M590" s="57">
        <f>SUBTOTAL(9,M587:M589)</f>
        <v>2597.1</v>
      </c>
      <c r="N590" s="80">
        <f t="shared" si="40"/>
        <v>1</v>
      </c>
      <c r="O590" s="48">
        <f>SUBTOTAL(9,O587:O589)</f>
        <v>0</v>
      </c>
    </row>
    <row r="591" spans="1:15" hidden="1" outlineLevel="2">
      <c r="A591" s="40" t="s">
        <v>133</v>
      </c>
      <c r="B591" s="59">
        <v>50000</v>
      </c>
      <c r="C591" s="60">
        <v>0</v>
      </c>
      <c r="D591" s="61">
        <v>50000</v>
      </c>
      <c r="E591" s="60">
        <f t="shared" si="41"/>
        <v>-50000</v>
      </c>
      <c r="F591" s="76">
        <f t="shared" si="42"/>
        <v>-1</v>
      </c>
      <c r="G591" s="60">
        <v>0</v>
      </c>
      <c r="H591" s="60">
        <v>0</v>
      </c>
      <c r="I591" s="80" t="e">
        <f t="shared" si="38"/>
        <v>#DIV/0!</v>
      </c>
      <c r="J591" s="84">
        <f t="shared" si="39"/>
        <v>0</v>
      </c>
      <c r="K591" s="60">
        <v>0</v>
      </c>
      <c r="L591" s="61">
        <v>0</v>
      </c>
      <c r="M591" s="60">
        <v>0</v>
      </c>
      <c r="N591" s="80" t="e">
        <f t="shared" si="40"/>
        <v>#DIV/0!</v>
      </c>
      <c r="O591" s="44">
        <v>0</v>
      </c>
    </row>
    <row r="592" spans="1:15" hidden="1" outlineLevel="2">
      <c r="A592" s="40" t="s">
        <v>133</v>
      </c>
      <c r="B592" s="56">
        <v>0</v>
      </c>
      <c r="C592" s="57">
        <v>3530</v>
      </c>
      <c r="D592" s="58">
        <v>3530</v>
      </c>
      <c r="E592" s="60">
        <f t="shared" si="41"/>
        <v>0</v>
      </c>
      <c r="F592" s="76" t="e">
        <f t="shared" si="42"/>
        <v>#DIV/0!</v>
      </c>
      <c r="G592" s="57">
        <v>0</v>
      </c>
      <c r="H592" s="57">
        <v>0</v>
      </c>
      <c r="I592" s="80" t="e">
        <f t="shared" si="38"/>
        <v>#DIV/0!</v>
      </c>
      <c r="J592" s="84">
        <f t="shared" si="39"/>
        <v>0</v>
      </c>
      <c r="K592" s="57">
        <v>0</v>
      </c>
      <c r="L592" s="58">
        <v>0</v>
      </c>
      <c r="M592" s="57">
        <v>0</v>
      </c>
      <c r="N592" s="80" t="e">
        <f t="shared" si="40"/>
        <v>#DIV/0!</v>
      </c>
      <c r="O592" s="48">
        <v>0</v>
      </c>
    </row>
    <row r="593" spans="1:15" hidden="1" outlineLevel="2">
      <c r="A593" s="40" t="s">
        <v>133</v>
      </c>
      <c r="B593" s="59">
        <v>0</v>
      </c>
      <c r="C593" s="60">
        <v>11710</v>
      </c>
      <c r="D593" s="61">
        <v>11710</v>
      </c>
      <c r="E593" s="60">
        <f t="shared" si="41"/>
        <v>0</v>
      </c>
      <c r="F593" s="76" t="e">
        <f t="shared" si="42"/>
        <v>#DIV/0!</v>
      </c>
      <c r="G593" s="60">
        <v>0</v>
      </c>
      <c r="H593" s="60">
        <v>0</v>
      </c>
      <c r="I593" s="80" t="e">
        <f t="shared" si="38"/>
        <v>#DIV/0!</v>
      </c>
      <c r="J593" s="84">
        <f t="shared" si="39"/>
        <v>0</v>
      </c>
      <c r="K593" s="60">
        <v>0</v>
      </c>
      <c r="L593" s="61">
        <v>0</v>
      </c>
      <c r="M593" s="60">
        <v>0</v>
      </c>
      <c r="N593" s="80" t="e">
        <f t="shared" si="40"/>
        <v>#DIV/0!</v>
      </c>
      <c r="O593" s="44">
        <v>0</v>
      </c>
    </row>
    <row r="594" spans="1:15" hidden="1" outlineLevel="2">
      <c r="A594" s="40" t="s">
        <v>133</v>
      </c>
      <c r="B594" s="59">
        <v>0</v>
      </c>
      <c r="C594" s="60">
        <v>8400</v>
      </c>
      <c r="D594" s="61">
        <v>8400</v>
      </c>
      <c r="E594" s="60">
        <f t="shared" si="41"/>
        <v>0</v>
      </c>
      <c r="F594" s="76" t="e">
        <f t="shared" si="42"/>
        <v>#DIV/0!</v>
      </c>
      <c r="G594" s="60">
        <v>0</v>
      </c>
      <c r="H594" s="60">
        <v>0</v>
      </c>
      <c r="I594" s="80" t="e">
        <f t="shared" si="38"/>
        <v>#DIV/0!</v>
      </c>
      <c r="J594" s="84">
        <f t="shared" si="39"/>
        <v>0</v>
      </c>
      <c r="K594" s="60">
        <v>0</v>
      </c>
      <c r="L594" s="61">
        <v>0</v>
      </c>
      <c r="M594" s="60">
        <v>0</v>
      </c>
      <c r="N594" s="80" t="e">
        <f t="shared" si="40"/>
        <v>#DIV/0!</v>
      </c>
      <c r="O594" s="44">
        <v>0</v>
      </c>
    </row>
    <row r="595" spans="1:15" hidden="1" outlineLevel="2">
      <c r="A595" s="40" t="s">
        <v>133</v>
      </c>
      <c r="B595" s="56">
        <v>0</v>
      </c>
      <c r="C595" s="57">
        <v>3000</v>
      </c>
      <c r="D595" s="58">
        <v>3000</v>
      </c>
      <c r="E595" s="60">
        <f t="shared" si="41"/>
        <v>0</v>
      </c>
      <c r="F595" s="76" t="e">
        <f t="shared" si="42"/>
        <v>#DIV/0!</v>
      </c>
      <c r="G595" s="57">
        <v>0</v>
      </c>
      <c r="H595" s="57">
        <v>0</v>
      </c>
      <c r="I595" s="80" t="e">
        <f t="shared" si="38"/>
        <v>#DIV/0!</v>
      </c>
      <c r="J595" s="84">
        <f t="shared" si="39"/>
        <v>0</v>
      </c>
      <c r="K595" s="57">
        <v>0</v>
      </c>
      <c r="L595" s="58">
        <v>0</v>
      </c>
      <c r="M595" s="57">
        <v>0</v>
      </c>
      <c r="N595" s="80" t="e">
        <f t="shared" si="40"/>
        <v>#DIV/0!</v>
      </c>
      <c r="O595" s="48">
        <v>0</v>
      </c>
    </row>
    <row r="596" spans="1:15" hidden="1" outlineLevel="2">
      <c r="A596" s="40" t="s">
        <v>133</v>
      </c>
      <c r="B596" s="59">
        <v>0</v>
      </c>
      <c r="C596" s="60">
        <v>6000</v>
      </c>
      <c r="D596" s="61">
        <v>6000</v>
      </c>
      <c r="E596" s="60">
        <f t="shared" si="41"/>
        <v>0</v>
      </c>
      <c r="F596" s="76" t="e">
        <f t="shared" si="42"/>
        <v>#DIV/0!</v>
      </c>
      <c r="G596" s="60">
        <v>0</v>
      </c>
      <c r="H596" s="60">
        <v>0</v>
      </c>
      <c r="I596" s="80" t="e">
        <f t="shared" si="38"/>
        <v>#DIV/0!</v>
      </c>
      <c r="J596" s="84">
        <f t="shared" si="39"/>
        <v>0</v>
      </c>
      <c r="K596" s="60">
        <v>0</v>
      </c>
      <c r="L596" s="61">
        <v>0</v>
      </c>
      <c r="M596" s="60">
        <v>0</v>
      </c>
      <c r="N596" s="80" t="e">
        <f t="shared" si="40"/>
        <v>#DIV/0!</v>
      </c>
      <c r="O596" s="44">
        <v>0</v>
      </c>
    </row>
    <row r="597" spans="1:15" hidden="1" outlineLevel="2">
      <c r="A597" s="40" t="s">
        <v>133</v>
      </c>
      <c r="B597" s="56">
        <v>0</v>
      </c>
      <c r="C597" s="57">
        <v>3190</v>
      </c>
      <c r="D597" s="58">
        <v>3190</v>
      </c>
      <c r="E597" s="60">
        <f t="shared" si="41"/>
        <v>0</v>
      </c>
      <c r="F597" s="76" t="e">
        <f t="shared" si="42"/>
        <v>#DIV/0!</v>
      </c>
      <c r="G597" s="57">
        <v>0</v>
      </c>
      <c r="H597" s="57">
        <v>0</v>
      </c>
      <c r="I597" s="80" t="e">
        <f t="shared" si="38"/>
        <v>#DIV/0!</v>
      </c>
      <c r="J597" s="84">
        <f t="shared" si="39"/>
        <v>0</v>
      </c>
      <c r="K597" s="57">
        <v>0</v>
      </c>
      <c r="L597" s="58">
        <v>0</v>
      </c>
      <c r="M597" s="57">
        <v>0</v>
      </c>
      <c r="N597" s="80" t="e">
        <f t="shared" si="40"/>
        <v>#DIV/0!</v>
      </c>
      <c r="O597" s="48">
        <v>0</v>
      </c>
    </row>
    <row r="598" spans="1:15" hidden="1" outlineLevel="2">
      <c r="A598" s="40" t="s">
        <v>133</v>
      </c>
      <c r="B598" s="59">
        <v>0</v>
      </c>
      <c r="C598" s="60">
        <v>24600</v>
      </c>
      <c r="D598" s="61">
        <v>24600</v>
      </c>
      <c r="E598" s="60">
        <f t="shared" si="41"/>
        <v>0</v>
      </c>
      <c r="F598" s="76" t="e">
        <f t="shared" si="42"/>
        <v>#DIV/0!</v>
      </c>
      <c r="G598" s="60">
        <v>0</v>
      </c>
      <c r="H598" s="60">
        <v>0</v>
      </c>
      <c r="I598" s="80" t="e">
        <f t="shared" si="38"/>
        <v>#DIV/0!</v>
      </c>
      <c r="J598" s="84">
        <f t="shared" si="39"/>
        <v>0</v>
      </c>
      <c r="K598" s="60">
        <v>0</v>
      </c>
      <c r="L598" s="61">
        <v>0</v>
      </c>
      <c r="M598" s="60">
        <v>0</v>
      </c>
      <c r="N598" s="80" t="e">
        <f t="shared" si="40"/>
        <v>#DIV/0!</v>
      </c>
      <c r="O598" s="44">
        <v>0</v>
      </c>
    </row>
    <row r="599" spans="1:15" hidden="1" outlineLevel="2">
      <c r="A599" s="40" t="s">
        <v>133</v>
      </c>
      <c r="B599" s="56">
        <v>132560</v>
      </c>
      <c r="C599" s="57">
        <v>0.5</v>
      </c>
      <c r="D599" s="58">
        <v>9148.83</v>
      </c>
      <c r="E599" s="60">
        <f t="shared" si="41"/>
        <v>-9148.3300000000017</v>
      </c>
      <c r="F599" s="76">
        <f t="shared" si="42"/>
        <v>-6.9012748943874491E-2</v>
      </c>
      <c r="G599" s="57">
        <v>123411.67</v>
      </c>
      <c r="H599" s="57">
        <v>123411.67</v>
      </c>
      <c r="I599" s="80">
        <f t="shared" si="38"/>
        <v>1</v>
      </c>
      <c r="J599" s="84">
        <f t="shared" si="39"/>
        <v>6.6696215095077207E-4</v>
      </c>
      <c r="K599" s="57">
        <v>123411.67</v>
      </c>
      <c r="L599" s="58">
        <v>0</v>
      </c>
      <c r="M599" s="57">
        <v>123411.67</v>
      </c>
      <c r="N599" s="80">
        <f t="shared" si="40"/>
        <v>1</v>
      </c>
      <c r="O599" s="48">
        <v>0</v>
      </c>
    </row>
    <row r="600" spans="1:15" hidden="1" outlineLevel="2">
      <c r="A600" s="40" t="s">
        <v>133</v>
      </c>
      <c r="B600" s="59">
        <v>118500</v>
      </c>
      <c r="C600" s="60">
        <v>0</v>
      </c>
      <c r="D600" s="61">
        <v>64660</v>
      </c>
      <c r="E600" s="60">
        <f t="shared" si="41"/>
        <v>-64660</v>
      </c>
      <c r="F600" s="76">
        <f t="shared" si="42"/>
        <v>-0.54565400843881862</v>
      </c>
      <c r="G600" s="60">
        <v>53840</v>
      </c>
      <c r="H600" s="60">
        <v>53840</v>
      </c>
      <c r="I600" s="80">
        <f t="shared" si="38"/>
        <v>1</v>
      </c>
      <c r="J600" s="84">
        <f t="shared" si="39"/>
        <v>2.9097120399707396E-4</v>
      </c>
      <c r="K600" s="60">
        <v>53840</v>
      </c>
      <c r="L600" s="61">
        <v>0</v>
      </c>
      <c r="M600" s="60">
        <v>53840</v>
      </c>
      <c r="N600" s="80">
        <f t="shared" si="40"/>
        <v>1</v>
      </c>
      <c r="O600" s="44">
        <v>0</v>
      </c>
    </row>
    <row r="601" spans="1:15" hidden="1" outlineLevel="2">
      <c r="A601" s="40" t="s">
        <v>133</v>
      </c>
      <c r="B601" s="59">
        <v>138810</v>
      </c>
      <c r="C601" s="60">
        <v>0</v>
      </c>
      <c r="D601" s="61">
        <v>44606.9</v>
      </c>
      <c r="E601" s="60">
        <f t="shared" si="41"/>
        <v>-44606.899999999994</v>
      </c>
      <c r="F601" s="76">
        <f t="shared" si="42"/>
        <v>-0.32135220805417475</v>
      </c>
      <c r="G601" s="60">
        <v>94203.1</v>
      </c>
      <c r="H601" s="60">
        <v>94203.1</v>
      </c>
      <c r="I601" s="80">
        <f t="shared" si="38"/>
        <v>1</v>
      </c>
      <c r="J601" s="84">
        <f t="shared" si="39"/>
        <v>5.0910827316598731E-4</v>
      </c>
      <c r="K601" s="60">
        <v>94203.1</v>
      </c>
      <c r="L601" s="61">
        <v>0</v>
      </c>
      <c r="M601" s="60">
        <v>94203.1</v>
      </c>
      <c r="N601" s="80">
        <f t="shared" si="40"/>
        <v>1</v>
      </c>
      <c r="O601" s="44">
        <v>0</v>
      </c>
    </row>
    <row r="602" spans="1:15" hidden="1" outlineLevel="2">
      <c r="A602" s="40" t="s">
        <v>133</v>
      </c>
      <c r="B602" s="56">
        <v>100040</v>
      </c>
      <c r="C602" s="57">
        <v>0</v>
      </c>
      <c r="D602" s="58">
        <v>45260</v>
      </c>
      <c r="E602" s="60">
        <f t="shared" si="41"/>
        <v>-45260</v>
      </c>
      <c r="F602" s="76">
        <f t="shared" si="42"/>
        <v>-0.45241903238704517</v>
      </c>
      <c r="G602" s="57">
        <v>54780</v>
      </c>
      <c r="H602" s="57">
        <v>54780</v>
      </c>
      <c r="I602" s="80">
        <f t="shared" si="38"/>
        <v>1</v>
      </c>
      <c r="J602" s="84">
        <f t="shared" si="39"/>
        <v>2.9605131045616102E-4</v>
      </c>
      <c r="K602" s="57">
        <v>54780</v>
      </c>
      <c r="L602" s="58">
        <v>0</v>
      </c>
      <c r="M602" s="57">
        <v>54780</v>
      </c>
      <c r="N602" s="80">
        <f t="shared" si="40"/>
        <v>1</v>
      </c>
      <c r="O602" s="48">
        <v>0</v>
      </c>
    </row>
    <row r="603" spans="1:15" hidden="1" outlineLevel="2">
      <c r="A603" s="40" t="s">
        <v>133</v>
      </c>
      <c r="B603" s="59">
        <v>431300</v>
      </c>
      <c r="C603" s="60">
        <v>0</v>
      </c>
      <c r="D603" s="61">
        <v>390660</v>
      </c>
      <c r="E603" s="60">
        <f t="shared" si="41"/>
        <v>-390660</v>
      </c>
      <c r="F603" s="76">
        <f t="shared" si="42"/>
        <v>-0.90577324368189194</v>
      </c>
      <c r="G603" s="60">
        <v>40640</v>
      </c>
      <c r="H603" s="60">
        <v>40640</v>
      </c>
      <c r="I603" s="80">
        <f t="shared" si="38"/>
        <v>1</v>
      </c>
      <c r="J603" s="84">
        <f t="shared" si="39"/>
        <v>2.1963353882691465E-4</v>
      </c>
      <c r="K603" s="60">
        <v>40640</v>
      </c>
      <c r="L603" s="61">
        <v>0</v>
      </c>
      <c r="M603" s="60">
        <v>40640</v>
      </c>
      <c r="N603" s="80">
        <f t="shared" si="40"/>
        <v>1</v>
      </c>
      <c r="O603" s="44">
        <v>0</v>
      </c>
    </row>
    <row r="604" spans="1:15" hidden="1" outlineLevel="2">
      <c r="A604" s="40" t="s">
        <v>133</v>
      </c>
      <c r="B604" s="59">
        <v>0</v>
      </c>
      <c r="C604" s="60">
        <v>852</v>
      </c>
      <c r="D604" s="61">
        <v>852</v>
      </c>
      <c r="E604" s="60">
        <f t="shared" si="41"/>
        <v>0</v>
      </c>
      <c r="F604" s="76" t="e">
        <f t="shared" si="42"/>
        <v>#DIV/0!</v>
      </c>
      <c r="G604" s="60">
        <v>0</v>
      </c>
      <c r="H604" s="60">
        <v>0</v>
      </c>
      <c r="I604" s="80" t="e">
        <f t="shared" si="38"/>
        <v>#DIV/0!</v>
      </c>
      <c r="J604" s="84">
        <f t="shared" si="39"/>
        <v>0</v>
      </c>
      <c r="K604" s="60">
        <v>0</v>
      </c>
      <c r="L604" s="61">
        <v>0</v>
      </c>
      <c r="M604" s="60">
        <v>0</v>
      </c>
      <c r="N604" s="80" t="e">
        <f t="shared" si="40"/>
        <v>#DIV/0!</v>
      </c>
      <c r="O604" s="44">
        <v>0</v>
      </c>
    </row>
    <row r="605" spans="1:15" hidden="1" outlineLevel="2">
      <c r="A605" s="40" t="s">
        <v>133</v>
      </c>
      <c r="B605" s="59">
        <v>15000</v>
      </c>
      <c r="C605" s="60">
        <v>0</v>
      </c>
      <c r="D605" s="61">
        <v>15000</v>
      </c>
      <c r="E605" s="60">
        <f t="shared" si="41"/>
        <v>-15000</v>
      </c>
      <c r="F605" s="76">
        <f t="shared" si="42"/>
        <v>-1</v>
      </c>
      <c r="G605" s="60">
        <v>0</v>
      </c>
      <c r="H605" s="60">
        <v>0</v>
      </c>
      <c r="I605" s="80" t="e">
        <f t="shared" ref="I605:I668" si="43">H605/G605</f>
        <v>#DIV/0!</v>
      </c>
      <c r="J605" s="84">
        <f t="shared" ref="J605:J668" si="44">H605/$H$671</f>
        <v>0</v>
      </c>
      <c r="K605" s="60">
        <v>0</v>
      </c>
      <c r="L605" s="61">
        <v>0</v>
      </c>
      <c r="M605" s="60">
        <v>0</v>
      </c>
      <c r="N605" s="80" t="e">
        <f t="shared" ref="N605:N668" si="45">M605/K605</f>
        <v>#DIV/0!</v>
      </c>
      <c r="O605" s="44">
        <v>0</v>
      </c>
    </row>
    <row r="606" spans="1:15" hidden="1" outlineLevel="2">
      <c r="A606" s="40" t="s">
        <v>133</v>
      </c>
      <c r="B606" s="59">
        <v>0</v>
      </c>
      <c r="C606" s="60">
        <v>0</v>
      </c>
      <c r="D606" s="61">
        <v>0</v>
      </c>
      <c r="E606" s="60">
        <f t="shared" si="41"/>
        <v>0</v>
      </c>
      <c r="F606" s="76" t="e">
        <f t="shared" si="42"/>
        <v>#DIV/0!</v>
      </c>
      <c r="G606" s="60">
        <v>0</v>
      </c>
      <c r="H606" s="60">
        <v>0</v>
      </c>
      <c r="I606" s="80" t="e">
        <f t="shared" si="43"/>
        <v>#DIV/0!</v>
      </c>
      <c r="J606" s="84">
        <f t="shared" si="44"/>
        <v>0</v>
      </c>
      <c r="K606" s="60">
        <v>0</v>
      </c>
      <c r="L606" s="61">
        <v>0</v>
      </c>
      <c r="M606" s="60">
        <v>0</v>
      </c>
      <c r="N606" s="80" t="e">
        <f t="shared" si="45"/>
        <v>#DIV/0!</v>
      </c>
      <c r="O606" s="44">
        <v>0</v>
      </c>
    </row>
    <row r="607" spans="1:15" hidden="1" outlineLevel="2">
      <c r="A607" s="40" t="s">
        <v>133</v>
      </c>
      <c r="B607" s="59">
        <v>0</v>
      </c>
      <c r="C607" s="60">
        <v>450000</v>
      </c>
      <c r="D607" s="61">
        <v>167284.34</v>
      </c>
      <c r="E607" s="60">
        <f t="shared" si="41"/>
        <v>282715.65999999997</v>
      </c>
      <c r="F607" s="76" t="e">
        <f t="shared" si="42"/>
        <v>#DIV/0!</v>
      </c>
      <c r="G607" s="60">
        <v>282715.65999999997</v>
      </c>
      <c r="H607" s="60">
        <v>281373.99</v>
      </c>
      <c r="I607" s="80">
        <f t="shared" si="43"/>
        <v>0.9952543484856835</v>
      </c>
      <c r="J607" s="84">
        <f t="shared" si="44"/>
        <v>1.5206487489554353E-3</v>
      </c>
      <c r="K607" s="60">
        <v>281373.99</v>
      </c>
      <c r="L607" s="61">
        <v>0</v>
      </c>
      <c r="M607" s="60">
        <v>281373.99</v>
      </c>
      <c r="N607" s="80">
        <f t="shared" si="45"/>
        <v>1</v>
      </c>
      <c r="O607" s="44">
        <v>1341.67</v>
      </c>
    </row>
    <row r="608" spans="1:15" hidden="1" outlineLevel="2">
      <c r="A608" s="40" t="s">
        <v>133</v>
      </c>
      <c r="B608" s="59">
        <v>0</v>
      </c>
      <c r="C608" s="60">
        <v>30000</v>
      </c>
      <c r="D608" s="61">
        <v>52</v>
      </c>
      <c r="E608" s="60">
        <f t="shared" si="41"/>
        <v>29948</v>
      </c>
      <c r="F608" s="76" t="e">
        <f t="shared" si="42"/>
        <v>#DIV/0!</v>
      </c>
      <c r="G608" s="60">
        <v>29948</v>
      </c>
      <c r="H608" s="60">
        <v>29948</v>
      </c>
      <c r="I608" s="80">
        <f t="shared" si="43"/>
        <v>1</v>
      </c>
      <c r="J608" s="84">
        <f t="shared" si="44"/>
        <v>1.6185003003908564E-4</v>
      </c>
      <c r="K608" s="60">
        <v>29948</v>
      </c>
      <c r="L608" s="61">
        <v>0</v>
      </c>
      <c r="M608" s="60">
        <v>29948</v>
      </c>
      <c r="N608" s="80">
        <f t="shared" si="45"/>
        <v>1</v>
      </c>
      <c r="O608" s="44">
        <v>0</v>
      </c>
    </row>
    <row r="609" spans="1:15" hidden="1" outlineLevel="2">
      <c r="A609" s="40" t="s">
        <v>133</v>
      </c>
      <c r="B609" s="56">
        <v>0</v>
      </c>
      <c r="C609" s="57">
        <v>110000</v>
      </c>
      <c r="D609" s="58">
        <v>33500</v>
      </c>
      <c r="E609" s="60">
        <f t="shared" si="41"/>
        <v>76500</v>
      </c>
      <c r="F609" s="76" t="e">
        <f t="shared" si="42"/>
        <v>#DIV/0!</v>
      </c>
      <c r="G609" s="57">
        <v>76500</v>
      </c>
      <c r="H609" s="57">
        <v>76500</v>
      </c>
      <c r="I609" s="80">
        <f t="shared" si="43"/>
        <v>1</v>
      </c>
      <c r="J609" s="84">
        <f t="shared" si="44"/>
        <v>4.1343419587251408E-4</v>
      </c>
      <c r="K609" s="57">
        <v>76500</v>
      </c>
      <c r="L609" s="58">
        <v>0</v>
      </c>
      <c r="M609" s="57">
        <v>76500</v>
      </c>
      <c r="N609" s="80">
        <f t="shared" si="45"/>
        <v>1</v>
      </c>
      <c r="O609" s="48">
        <v>0</v>
      </c>
    </row>
    <row r="610" spans="1:15" hidden="1" outlineLevel="2">
      <c r="A610" s="40" t="s">
        <v>133</v>
      </c>
      <c r="B610" s="59">
        <v>0</v>
      </c>
      <c r="C610" s="60">
        <v>0</v>
      </c>
      <c r="D610" s="61">
        <v>0</v>
      </c>
      <c r="E610" s="60">
        <f t="shared" si="41"/>
        <v>0</v>
      </c>
      <c r="F610" s="76" t="e">
        <f t="shared" si="42"/>
        <v>#DIV/0!</v>
      </c>
      <c r="G610" s="60">
        <v>0</v>
      </c>
      <c r="H610" s="60">
        <v>0</v>
      </c>
      <c r="I610" s="80" t="e">
        <f t="shared" si="43"/>
        <v>#DIV/0!</v>
      </c>
      <c r="J610" s="84">
        <f t="shared" si="44"/>
        <v>0</v>
      </c>
      <c r="K610" s="60">
        <v>0</v>
      </c>
      <c r="L610" s="61">
        <v>0</v>
      </c>
      <c r="M610" s="60">
        <v>0</v>
      </c>
      <c r="N610" s="80" t="e">
        <f t="shared" si="45"/>
        <v>#DIV/0!</v>
      </c>
      <c r="O610" s="44">
        <v>0</v>
      </c>
    </row>
    <row r="611" spans="1:15" hidden="1" outlineLevel="2">
      <c r="A611" s="40" t="s">
        <v>133</v>
      </c>
      <c r="B611" s="56">
        <v>0</v>
      </c>
      <c r="C611" s="57">
        <v>6300</v>
      </c>
      <c r="D611" s="58">
        <v>200</v>
      </c>
      <c r="E611" s="60">
        <f t="shared" si="41"/>
        <v>6100</v>
      </c>
      <c r="F611" s="76" t="e">
        <f t="shared" si="42"/>
        <v>#DIV/0!</v>
      </c>
      <c r="G611" s="57">
        <v>6100</v>
      </c>
      <c r="H611" s="57">
        <v>6100</v>
      </c>
      <c r="I611" s="80">
        <f t="shared" si="43"/>
        <v>1</v>
      </c>
      <c r="J611" s="84">
        <f t="shared" si="44"/>
        <v>3.2966648298331186E-5</v>
      </c>
      <c r="K611" s="57">
        <v>6100</v>
      </c>
      <c r="L611" s="58">
        <v>0</v>
      </c>
      <c r="M611" s="57">
        <v>6100</v>
      </c>
      <c r="N611" s="80">
        <f t="shared" si="45"/>
        <v>1</v>
      </c>
      <c r="O611" s="48">
        <v>0</v>
      </c>
    </row>
    <row r="612" spans="1:15" hidden="1" outlineLevel="2">
      <c r="A612" s="40" t="s">
        <v>133</v>
      </c>
      <c r="B612" s="59">
        <v>0</v>
      </c>
      <c r="C612" s="60">
        <v>2100</v>
      </c>
      <c r="D612" s="61">
        <v>200</v>
      </c>
      <c r="E612" s="60">
        <f t="shared" ref="E612:E669" si="46">G612-B612</f>
        <v>1900</v>
      </c>
      <c r="F612" s="76" t="e">
        <f t="shared" si="42"/>
        <v>#DIV/0!</v>
      </c>
      <c r="G612" s="60">
        <v>1900</v>
      </c>
      <c r="H612" s="60">
        <v>1900</v>
      </c>
      <c r="I612" s="80">
        <f t="shared" si="43"/>
        <v>1</v>
      </c>
      <c r="J612" s="84">
        <f t="shared" si="44"/>
        <v>1.0268300289644141E-5</v>
      </c>
      <c r="K612" s="60">
        <v>1900</v>
      </c>
      <c r="L612" s="61">
        <v>0</v>
      </c>
      <c r="M612" s="60">
        <v>1900</v>
      </c>
      <c r="N612" s="80">
        <f t="shared" si="45"/>
        <v>1</v>
      </c>
      <c r="O612" s="44">
        <v>0</v>
      </c>
    </row>
    <row r="613" spans="1:15" hidden="1" outlineLevel="2">
      <c r="A613" s="40" t="s">
        <v>133</v>
      </c>
      <c r="B613" s="59">
        <v>14500</v>
      </c>
      <c r="C613" s="60">
        <v>0</v>
      </c>
      <c r="D613" s="61">
        <v>0</v>
      </c>
      <c r="E613" s="60">
        <f t="shared" si="46"/>
        <v>0</v>
      </c>
      <c r="F613" s="76">
        <f t="shared" si="42"/>
        <v>0</v>
      </c>
      <c r="G613" s="60">
        <v>14500</v>
      </c>
      <c r="H613" s="60">
        <v>0</v>
      </c>
      <c r="I613" s="80">
        <f t="shared" si="43"/>
        <v>0</v>
      </c>
      <c r="J613" s="84">
        <f t="shared" si="44"/>
        <v>0</v>
      </c>
      <c r="K613" s="60">
        <v>0</v>
      </c>
      <c r="L613" s="61">
        <v>0</v>
      </c>
      <c r="M613" s="60">
        <v>0</v>
      </c>
      <c r="N613" s="80" t="e">
        <f t="shared" si="45"/>
        <v>#DIV/0!</v>
      </c>
      <c r="O613" s="44">
        <v>0</v>
      </c>
    </row>
    <row r="614" spans="1:15" hidden="1" outlineLevel="2">
      <c r="A614" s="40" t="s">
        <v>133</v>
      </c>
      <c r="B614" s="59">
        <v>25000</v>
      </c>
      <c r="C614" s="60">
        <v>0</v>
      </c>
      <c r="D614" s="61">
        <v>25000</v>
      </c>
      <c r="E614" s="60">
        <f t="shared" si="46"/>
        <v>-25000</v>
      </c>
      <c r="F614" s="76">
        <f t="shared" si="42"/>
        <v>-1</v>
      </c>
      <c r="G614" s="60">
        <v>0</v>
      </c>
      <c r="H614" s="60">
        <v>0</v>
      </c>
      <c r="I614" s="80" t="e">
        <f t="shared" si="43"/>
        <v>#DIV/0!</v>
      </c>
      <c r="J614" s="84">
        <f t="shared" si="44"/>
        <v>0</v>
      </c>
      <c r="K614" s="60">
        <v>0</v>
      </c>
      <c r="L614" s="61">
        <v>0</v>
      </c>
      <c r="M614" s="60">
        <v>0</v>
      </c>
      <c r="N614" s="80" t="e">
        <f t="shared" si="45"/>
        <v>#DIV/0!</v>
      </c>
      <c r="O614" s="44">
        <v>0</v>
      </c>
    </row>
    <row r="615" spans="1:15" hidden="1" outlineLevel="2">
      <c r="A615" s="40" t="s">
        <v>133</v>
      </c>
      <c r="B615" s="59">
        <v>0</v>
      </c>
      <c r="C615" s="60">
        <v>4800</v>
      </c>
      <c r="D615" s="61">
        <v>0</v>
      </c>
      <c r="E615" s="60">
        <f t="shared" si="46"/>
        <v>4800</v>
      </c>
      <c r="F615" s="76" t="e">
        <f t="shared" si="42"/>
        <v>#DIV/0!</v>
      </c>
      <c r="G615" s="60">
        <v>4800</v>
      </c>
      <c r="H615" s="60">
        <v>0</v>
      </c>
      <c r="I615" s="80">
        <f t="shared" si="43"/>
        <v>0</v>
      </c>
      <c r="J615" s="84">
        <f t="shared" si="44"/>
        <v>0</v>
      </c>
      <c r="K615" s="60">
        <v>0</v>
      </c>
      <c r="L615" s="61">
        <v>0</v>
      </c>
      <c r="M615" s="60">
        <v>0</v>
      </c>
      <c r="N615" s="80" t="e">
        <f t="shared" si="45"/>
        <v>#DIV/0!</v>
      </c>
      <c r="O615" s="44">
        <v>4800</v>
      </c>
    </row>
    <row r="616" spans="1:15" hidden="1" outlineLevel="2">
      <c r="A616" s="40" t="s">
        <v>133</v>
      </c>
      <c r="B616" s="56">
        <v>0</v>
      </c>
      <c r="C616" s="57">
        <v>54109.74</v>
      </c>
      <c r="D616" s="58">
        <v>15490.14</v>
      </c>
      <c r="E616" s="60">
        <f t="shared" si="46"/>
        <v>38619.599999999999</v>
      </c>
      <c r="F616" s="76" t="e">
        <f t="shared" si="42"/>
        <v>#DIV/0!</v>
      </c>
      <c r="G616" s="57">
        <v>38619.599999999999</v>
      </c>
      <c r="H616" s="57">
        <v>38619.599999999999</v>
      </c>
      <c r="I616" s="80">
        <f t="shared" si="43"/>
        <v>1</v>
      </c>
      <c r="J616" s="84">
        <f t="shared" si="44"/>
        <v>2.0871455256102147E-4</v>
      </c>
      <c r="K616" s="57">
        <v>38619.599999999999</v>
      </c>
      <c r="L616" s="58">
        <v>0</v>
      </c>
      <c r="M616" s="57">
        <v>38619.599999999999</v>
      </c>
      <c r="N616" s="80">
        <f t="shared" si="45"/>
        <v>1</v>
      </c>
      <c r="O616" s="48">
        <v>0</v>
      </c>
    </row>
    <row r="617" spans="1:15" hidden="1" outlineLevel="2">
      <c r="A617" s="40" t="s">
        <v>133</v>
      </c>
      <c r="B617" s="56">
        <v>0</v>
      </c>
      <c r="C617" s="57">
        <v>75000</v>
      </c>
      <c r="D617" s="58">
        <v>56600</v>
      </c>
      <c r="E617" s="60">
        <f t="shared" si="46"/>
        <v>18400</v>
      </c>
      <c r="F617" s="76" t="e">
        <f t="shared" si="42"/>
        <v>#DIV/0!</v>
      </c>
      <c r="G617" s="57">
        <v>18400</v>
      </c>
      <c r="H617" s="57">
        <v>18400</v>
      </c>
      <c r="I617" s="80">
        <f t="shared" si="43"/>
        <v>1</v>
      </c>
      <c r="J617" s="84">
        <f t="shared" si="44"/>
        <v>9.9440381752343248E-5</v>
      </c>
      <c r="K617" s="57">
        <v>18400</v>
      </c>
      <c r="L617" s="58">
        <v>0</v>
      </c>
      <c r="M617" s="57">
        <v>18400</v>
      </c>
      <c r="N617" s="80">
        <f t="shared" si="45"/>
        <v>1</v>
      </c>
      <c r="O617" s="48">
        <v>0</v>
      </c>
    </row>
    <row r="618" spans="1:15" hidden="1" outlineLevel="2">
      <c r="A618" s="40" t="s">
        <v>133</v>
      </c>
      <c r="B618" s="56">
        <v>0</v>
      </c>
      <c r="C618" s="57">
        <v>15000</v>
      </c>
      <c r="D618" s="58">
        <v>15000</v>
      </c>
      <c r="E618" s="60">
        <f t="shared" si="46"/>
        <v>0</v>
      </c>
      <c r="F618" s="76" t="e">
        <f t="shared" si="42"/>
        <v>#DIV/0!</v>
      </c>
      <c r="G618" s="57">
        <v>0</v>
      </c>
      <c r="H618" s="57">
        <v>0</v>
      </c>
      <c r="I618" s="80" t="e">
        <f t="shared" si="43"/>
        <v>#DIV/0!</v>
      </c>
      <c r="J618" s="84">
        <f t="shared" si="44"/>
        <v>0</v>
      </c>
      <c r="K618" s="57">
        <v>0</v>
      </c>
      <c r="L618" s="58">
        <v>0</v>
      </c>
      <c r="M618" s="57">
        <v>0</v>
      </c>
      <c r="N618" s="80" t="e">
        <f t="shared" si="45"/>
        <v>#DIV/0!</v>
      </c>
      <c r="O618" s="48">
        <v>0</v>
      </c>
    </row>
    <row r="619" spans="1:15" hidden="1" outlineLevel="2">
      <c r="A619" s="40" t="s">
        <v>133</v>
      </c>
      <c r="B619" s="59">
        <v>0</v>
      </c>
      <c r="C619" s="60">
        <v>50000</v>
      </c>
      <c r="D619" s="61">
        <v>50000</v>
      </c>
      <c r="E619" s="60">
        <f t="shared" si="46"/>
        <v>0</v>
      </c>
      <c r="F619" s="76" t="e">
        <f t="shared" si="42"/>
        <v>#DIV/0!</v>
      </c>
      <c r="G619" s="60">
        <v>0</v>
      </c>
      <c r="H619" s="60">
        <v>0</v>
      </c>
      <c r="I619" s="80" t="e">
        <f t="shared" si="43"/>
        <v>#DIV/0!</v>
      </c>
      <c r="J619" s="84">
        <f t="shared" si="44"/>
        <v>0</v>
      </c>
      <c r="K619" s="60">
        <v>0</v>
      </c>
      <c r="L619" s="61">
        <v>0</v>
      </c>
      <c r="M619" s="60">
        <v>0</v>
      </c>
      <c r="N619" s="80" t="e">
        <f t="shared" si="45"/>
        <v>#DIV/0!</v>
      </c>
      <c r="O619" s="44">
        <v>0</v>
      </c>
    </row>
    <row r="620" spans="1:15" hidden="1" outlineLevel="2">
      <c r="A620" s="40" t="s">
        <v>133</v>
      </c>
      <c r="B620" s="56">
        <v>100000</v>
      </c>
      <c r="C620" s="57">
        <v>0</v>
      </c>
      <c r="D620" s="58">
        <v>100000</v>
      </c>
      <c r="E620" s="60">
        <f t="shared" si="46"/>
        <v>-100000</v>
      </c>
      <c r="F620" s="76">
        <f t="shared" si="42"/>
        <v>-1</v>
      </c>
      <c r="G620" s="57">
        <v>0</v>
      </c>
      <c r="H620" s="57">
        <v>0</v>
      </c>
      <c r="I620" s="80" t="e">
        <f t="shared" si="43"/>
        <v>#DIV/0!</v>
      </c>
      <c r="J620" s="84">
        <f t="shared" si="44"/>
        <v>0</v>
      </c>
      <c r="K620" s="57">
        <v>0</v>
      </c>
      <c r="L620" s="58">
        <v>0</v>
      </c>
      <c r="M620" s="57">
        <v>0</v>
      </c>
      <c r="N620" s="80" t="e">
        <f t="shared" si="45"/>
        <v>#DIV/0!</v>
      </c>
      <c r="O620" s="48">
        <v>0</v>
      </c>
    </row>
    <row r="621" spans="1:15" hidden="1" outlineLevel="2">
      <c r="A621" s="40" t="s">
        <v>133</v>
      </c>
      <c r="B621" s="59">
        <v>0</v>
      </c>
      <c r="C621" s="60">
        <v>55000</v>
      </c>
      <c r="D621" s="61">
        <v>680</v>
      </c>
      <c r="E621" s="60">
        <f t="shared" si="46"/>
        <v>54320</v>
      </c>
      <c r="F621" s="76" t="e">
        <f t="shared" si="42"/>
        <v>#DIV/0!</v>
      </c>
      <c r="G621" s="60">
        <v>54320</v>
      </c>
      <c r="H621" s="60">
        <v>54320</v>
      </c>
      <c r="I621" s="80">
        <f t="shared" si="43"/>
        <v>1</v>
      </c>
      <c r="J621" s="84">
        <f t="shared" si="44"/>
        <v>2.9356530091235246E-4</v>
      </c>
      <c r="K621" s="60">
        <v>54320</v>
      </c>
      <c r="L621" s="61">
        <v>0</v>
      </c>
      <c r="M621" s="60">
        <v>54320</v>
      </c>
      <c r="N621" s="80">
        <f t="shared" si="45"/>
        <v>1</v>
      </c>
      <c r="O621" s="44">
        <v>0</v>
      </c>
    </row>
    <row r="622" spans="1:15" hidden="1" outlineLevel="2">
      <c r="A622" s="40" t="s">
        <v>133</v>
      </c>
      <c r="B622" s="59">
        <v>0</v>
      </c>
      <c r="C622" s="60">
        <v>25000</v>
      </c>
      <c r="D622" s="61">
        <v>25000</v>
      </c>
      <c r="E622" s="60">
        <f t="shared" si="46"/>
        <v>0</v>
      </c>
      <c r="F622" s="76" t="e">
        <f t="shared" si="42"/>
        <v>#DIV/0!</v>
      </c>
      <c r="G622" s="60">
        <v>0</v>
      </c>
      <c r="H622" s="60">
        <v>0</v>
      </c>
      <c r="I622" s="80" t="e">
        <f t="shared" si="43"/>
        <v>#DIV/0!</v>
      </c>
      <c r="J622" s="84">
        <f t="shared" si="44"/>
        <v>0</v>
      </c>
      <c r="K622" s="60">
        <v>0</v>
      </c>
      <c r="L622" s="61">
        <v>0</v>
      </c>
      <c r="M622" s="60">
        <v>0</v>
      </c>
      <c r="N622" s="80" t="e">
        <f t="shared" si="45"/>
        <v>#DIV/0!</v>
      </c>
      <c r="O622" s="44">
        <v>0</v>
      </c>
    </row>
    <row r="623" spans="1:15" hidden="1" outlineLevel="2">
      <c r="A623" s="40" t="s">
        <v>133</v>
      </c>
      <c r="B623" s="56">
        <v>0</v>
      </c>
      <c r="C623" s="57">
        <v>50000</v>
      </c>
      <c r="D623" s="58">
        <v>26229</v>
      </c>
      <c r="E623" s="60">
        <f t="shared" si="46"/>
        <v>23771</v>
      </c>
      <c r="F623" s="76" t="e">
        <f t="shared" si="42"/>
        <v>#DIV/0!</v>
      </c>
      <c r="G623" s="57">
        <v>23771</v>
      </c>
      <c r="H623" s="57">
        <v>23771</v>
      </c>
      <c r="I623" s="80">
        <f t="shared" si="43"/>
        <v>1</v>
      </c>
      <c r="J623" s="84">
        <f t="shared" si="44"/>
        <v>1.2846724536059518E-4</v>
      </c>
      <c r="K623" s="57">
        <v>23771</v>
      </c>
      <c r="L623" s="58">
        <v>0</v>
      </c>
      <c r="M623" s="57">
        <v>23771</v>
      </c>
      <c r="N623" s="80">
        <f t="shared" si="45"/>
        <v>1</v>
      </c>
      <c r="O623" s="48">
        <v>0</v>
      </c>
    </row>
    <row r="624" spans="1:15" hidden="1" outlineLevel="2">
      <c r="A624" s="40" t="s">
        <v>133</v>
      </c>
      <c r="B624" s="56">
        <v>0</v>
      </c>
      <c r="C624" s="57">
        <v>88200</v>
      </c>
      <c r="D624" s="58">
        <v>10000</v>
      </c>
      <c r="E624" s="60">
        <f t="shared" si="46"/>
        <v>78200</v>
      </c>
      <c r="F624" s="76" t="e">
        <f t="shared" si="42"/>
        <v>#DIV/0!</v>
      </c>
      <c r="G624" s="57">
        <v>78200</v>
      </c>
      <c r="H624" s="57">
        <v>64154.1</v>
      </c>
      <c r="I624" s="80">
        <f t="shared" si="43"/>
        <v>0.82038491048593354</v>
      </c>
      <c r="J624" s="84">
        <f t="shared" si="44"/>
        <v>3.4671240190097848E-4</v>
      </c>
      <c r="K624" s="57">
        <v>64154.1</v>
      </c>
      <c r="L624" s="58">
        <v>0</v>
      </c>
      <c r="M624" s="57">
        <v>64154.1</v>
      </c>
      <c r="N624" s="80">
        <f t="shared" si="45"/>
        <v>1</v>
      </c>
      <c r="O624" s="48">
        <v>14045.9</v>
      </c>
    </row>
    <row r="625" spans="1:15" hidden="1" outlineLevel="2">
      <c r="A625" s="40" t="s">
        <v>133</v>
      </c>
      <c r="B625" s="56">
        <v>0</v>
      </c>
      <c r="C625" s="57">
        <v>50000</v>
      </c>
      <c r="D625" s="58">
        <v>0</v>
      </c>
      <c r="E625" s="60">
        <f t="shared" si="46"/>
        <v>50000</v>
      </c>
      <c r="F625" s="76" t="e">
        <f t="shared" si="42"/>
        <v>#DIV/0!</v>
      </c>
      <c r="G625" s="57">
        <v>50000</v>
      </c>
      <c r="H625" s="57">
        <v>0</v>
      </c>
      <c r="I625" s="80">
        <f t="shared" si="43"/>
        <v>0</v>
      </c>
      <c r="J625" s="84">
        <f t="shared" si="44"/>
        <v>0</v>
      </c>
      <c r="K625" s="57">
        <v>0</v>
      </c>
      <c r="L625" s="58">
        <v>0</v>
      </c>
      <c r="M625" s="57">
        <v>0</v>
      </c>
      <c r="N625" s="80" t="e">
        <f t="shared" si="45"/>
        <v>#DIV/0!</v>
      </c>
      <c r="O625" s="48">
        <v>0</v>
      </c>
    </row>
    <row r="626" spans="1:15" hidden="1" outlineLevel="2">
      <c r="A626" s="40" t="s">
        <v>133</v>
      </c>
      <c r="B626" s="56">
        <v>0</v>
      </c>
      <c r="C626" s="57">
        <v>59400</v>
      </c>
      <c r="D626" s="58">
        <v>59400</v>
      </c>
      <c r="E626" s="60">
        <f t="shared" si="46"/>
        <v>0</v>
      </c>
      <c r="F626" s="76" t="e">
        <f t="shared" si="42"/>
        <v>#DIV/0!</v>
      </c>
      <c r="G626" s="57">
        <v>0</v>
      </c>
      <c r="H626" s="57">
        <v>0</v>
      </c>
      <c r="I626" s="80" t="e">
        <f t="shared" si="43"/>
        <v>#DIV/0!</v>
      </c>
      <c r="J626" s="84">
        <f t="shared" si="44"/>
        <v>0</v>
      </c>
      <c r="K626" s="57">
        <v>0</v>
      </c>
      <c r="L626" s="58">
        <v>0</v>
      </c>
      <c r="M626" s="57">
        <v>0</v>
      </c>
      <c r="N626" s="80" t="e">
        <f t="shared" si="45"/>
        <v>#DIV/0!</v>
      </c>
      <c r="O626" s="48">
        <v>0</v>
      </c>
    </row>
    <row r="627" spans="1:15" hidden="1" outlineLevel="2">
      <c r="A627" s="40" t="s">
        <v>133</v>
      </c>
      <c r="B627" s="56">
        <v>0</v>
      </c>
      <c r="C627" s="57">
        <v>84100</v>
      </c>
      <c r="D627" s="58">
        <v>3696.15</v>
      </c>
      <c r="E627" s="60">
        <f t="shared" si="46"/>
        <v>80403.850000000006</v>
      </c>
      <c r="F627" s="76" t="e">
        <f t="shared" si="42"/>
        <v>#DIV/0!</v>
      </c>
      <c r="G627" s="57">
        <v>80403.850000000006</v>
      </c>
      <c r="H627" s="57">
        <v>61335</v>
      </c>
      <c r="I627" s="80">
        <f t="shared" si="43"/>
        <v>0.7628366054610568</v>
      </c>
      <c r="J627" s="84">
        <f t="shared" si="44"/>
        <v>3.3147694645543332E-4</v>
      </c>
      <c r="K627" s="57">
        <v>61335</v>
      </c>
      <c r="L627" s="58">
        <v>0</v>
      </c>
      <c r="M627" s="57">
        <v>61335</v>
      </c>
      <c r="N627" s="80">
        <f t="shared" si="45"/>
        <v>1</v>
      </c>
      <c r="O627" s="48">
        <v>4668.8500000000004</v>
      </c>
    </row>
    <row r="628" spans="1:15" hidden="1" outlineLevel="2">
      <c r="A628" s="40" t="s">
        <v>133</v>
      </c>
      <c r="B628" s="59">
        <v>0</v>
      </c>
      <c r="C628" s="60">
        <v>108000</v>
      </c>
      <c r="D628" s="61">
        <v>100000</v>
      </c>
      <c r="E628" s="60">
        <f t="shared" si="46"/>
        <v>8000</v>
      </c>
      <c r="F628" s="76" t="e">
        <f t="shared" si="42"/>
        <v>#DIV/0!</v>
      </c>
      <c r="G628" s="60">
        <v>8000</v>
      </c>
      <c r="H628" s="60">
        <v>0</v>
      </c>
      <c r="I628" s="80">
        <f t="shared" si="43"/>
        <v>0</v>
      </c>
      <c r="J628" s="84">
        <f t="shared" si="44"/>
        <v>0</v>
      </c>
      <c r="K628" s="60">
        <v>0</v>
      </c>
      <c r="L628" s="61">
        <v>0</v>
      </c>
      <c r="M628" s="60">
        <v>0</v>
      </c>
      <c r="N628" s="80" t="e">
        <f t="shared" si="45"/>
        <v>#DIV/0!</v>
      </c>
      <c r="O628" s="44">
        <v>8000</v>
      </c>
    </row>
    <row r="629" spans="1:15" hidden="1" outlineLevel="2">
      <c r="A629" s="40" t="s">
        <v>133</v>
      </c>
      <c r="B629" s="56">
        <v>0</v>
      </c>
      <c r="C629" s="57">
        <v>2650</v>
      </c>
      <c r="D629" s="58">
        <v>0</v>
      </c>
      <c r="E629" s="60">
        <f t="shared" si="46"/>
        <v>2650</v>
      </c>
      <c r="F629" s="76" t="e">
        <f t="shared" si="42"/>
        <v>#DIV/0!</v>
      </c>
      <c r="G629" s="57">
        <v>2650</v>
      </c>
      <c r="H629" s="57">
        <v>2650</v>
      </c>
      <c r="I629" s="80">
        <f t="shared" si="43"/>
        <v>1</v>
      </c>
      <c r="J629" s="84">
        <f t="shared" si="44"/>
        <v>1.4321576719766828E-5</v>
      </c>
      <c r="K629" s="57">
        <v>2650</v>
      </c>
      <c r="L629" s="58">
        <v>0</v>
      </c>
      <c r="M629" s="57">
        <v>2650</v>
      </c>
      <c r="N629" s="80">
        <f t="shared" si="45"/>
        <v>1</v>
      </c>
      <c r="O629" s="48">
        <v>0</v>
      </c>
    </row>
    <row r="630" spans="1:15" hidden="1" outlineLevel="2">
      <c r="A630" s="40" t="s">
        <v>133</v>
      </c>
      <c r="B630" s="59">
        <v>53000</v>
      </c>
      <c r="C630" s="60">
        <v>0</v>
      </c>
      <c r="D630" s="61">
        <v>53000</v>
      </c>
      <c r="E630" s="60">
        <f t="shared" si="46"/>
        <v>-53000</v>
      </c>
      <c r="F630" s="76">
        <f t="shared" si="42"/>
        <v>-1</v>
      </c>
      <c r="G630" s="60">
        <v>0</v>
      </c>
      <c r="H630" s="60">
        <v>0</v>
      </c>
      <c r="I630" s="80" t="e">
        <f t="shared" si="43"/>
        <v>#DIV/0!</v>
      </c>
      <c r="J630" s="84">
        <f t="shared" si="44"/>
        <v>0</v>
      </c>
      <c r="K630" s="60">
        <v>0</v>
      </c>
      <c r="L630" s="61">
        <v>0</v>
      </c>
      <c r="M630" s="60">
        <v>0</v>
      </c>
      <c r="N630" s="80" t="e">
        <f t="shared" si="45"/>
        <v>#DIV/0!</v>
      </c>
      <c r="O630" s="44">
        <v>0</v>
      </c>
    </row>
    <row r="631" spans="1:15" hidden="1" outlineLevel="2">
      <c r="A631" s="40" t="s">
        <v>133</v>
      </c>
      <c r="B631" s="56">
        <v>0</v>
      </c>
      <c r="C631" s="57">
        <v>150000</v>
      </c>
      <c r="D631" s="58">
        <v>150000</v>
      </c>
      <c r="E631" s="60">
        <f t="shared" si="46"/>
        <v>0</v>
      </c>
      <c r="F631" s="76" t="e">
        <f t="shared" si="42"/>
        <v>#DIV/0!</v>
      </c>
      <c r="G631" s="57">
        <v>0</v>
      </c>
      <c r="H631" s="57">
        <v>0</v>
      </c>
      <c r="I631" s="80" t="e">
        <f t="shared" si="43"/>
        <v>#DIV/0!</v>
      </c>
      <c r="J631" s="84">
        <f t="shared" si="44"/>
        <v>0</v>
      </c>
      <c r="K631" s="57">
        <v>0</v>
      </c>
      <c r="L631" s="58">
        <v>0</v>
      </c>
      <c r="M631" s="57">
        <v>0</v>
      </c>
      <c r="N631" s="80" t="e">
        <f t="shared" si="45"/>
        <v>#DIV/0!</v>
      </c>
      <c r="O631" s="48">
        <v>0</v>
      </c>
    </row>
    <row r="632" spans="1:15" hidden="1" outlineLevel="2">
      <c r="A632" s="40" t="s">
        <v>133</v>
      </c>
      <c r="B632" s="56">
        <v>0</v>
      </c>
      <c r="C632" s="57">
        <v>20000</v>
      </c>
      <c r="D632" s="58">
        <v>0</v>
      </c>
      <c r="E632" s="60">
        <f t="shared" si="46"/>
        <v>20000</v>
      </c>
      <c r="F632" s="76" t="e">
        <f t="shared" si="42"/>
        <v>#DIV/0!</v>
      </c>
      <c r="G632" s="57">
        <v>20000</v>
      </c>
      <c r="H632" s="57">
        <v>0</v>
      </c>
      <c r="I632" s="80">
        <f t="shared" si="43"/>
        <v>0</v>
      </c>
      <c r="J632" s="84">
        <f t="shared" si="44"/>
        <v>0</v>
      </c>
      <c r="K632" s="57">
        <v>0</v>
      </c>
      <c r="L632" s="58">
        <v>0</v>
      </c>
      <c r="M632" s="57">
        <v>0</v>
      </c>
      <c r="N632" s="80" t="e">
        <f t="shared" si="45"/>
        <v>#DIV/0!</v>
      </c>
      <c r="O632" s="48">
        <v>20000</v>
      </c>
    </row>
    <row r="633" spans="1:15" outlineLevel="1" collapsed="1">
      <c r="A633" s="49" t="s">
        <v>140</v>
      </c>
      <c r="B633" s="56">
        <f>SUBTOTAL(9,B591:B632)</f>
        <v>1178710</v>
      </c>
      <c r="C633" s="57">
        <f>SUBTOTAL(9,C591:C632)</f>
        <v>1550942.24</v>
      </c>
      <c r="D633" s="58">
        <f>SUBTOTAL(9,D591:D632)</f>
        <v>1571949.3599999999</v>
      </c>
      <c r="E633" s="60">
        <f>SUBTOTAL(9,E591:E632)</f>
        <v>-21007.119999999966</v>
      </c>
      <c r="F633" s="76">
        <f t="shared" si="42"/>
        <v>-1.7822127580151153E-2</v>
      </c>
      <c r="G633" s="57">
        <f>SUBTOTAL(9,G591:G632)</f>
        <v>1157702.8799999999</v>
      </c>
      <c r="H633" s="57">
        <f>SUBTOTAL(9,H591:H632)</f>
        <v>1025946.46</v>
      </c>
      <c r="I633" s="80">
        <f t="shared" si="43"/>
        <v>0.88619150709895445</v>
      </c>
      <c r="J633" s="84">
        <f t="shared" si="44"/>
        <v>5.54459280651441E-3</v>
      </c>
      <c r="K633" s="57">
        <f>SUBTOTAL(9,K591:K632)</f>
        <v>1025946.46</v>
      </c>
      <c r="L633" s="58">
        <f>SUBTOTAL(9,L591:L632)</f>
        <v>0</v>
      </c>
      <c r="M633" s="57">
        <f>SUBTOTAL(9,M591:M632)</f>
        <v>1025946.46</v>
      </c>
      <c r="N633" s="80">
        <f t="shared" si="45"/>
        <v>1</v>
      </c>
      <c r="O633" s="48">
        <f>SUBTOTAL(9,O591:O632)</f>
        <v>52856.42</v>
      </c>
    </row>
    <row r="634" spans="1:15" hidden="1" outlineLevel="2">
      <c r="A634" s="40" t="s">
        <v>130</v>
      </c>
      <c r="B634" s="59">
        <v>1500000</v>
      </c>
      <c r="C634" s="60">
        <v>0</v>
      </c>
      <c r="D634" s="61">
        <v>1500000</v>
      </c>
      <c r="E634" s="60">
        <f t="shared" si="46"/>
        <v>-1500000</v>
      </c>
      <c r="F634" s="76">
        <f t="shared" si="42"/>
        <v>-1</v>
      </c>
      <c r="G634" s="60">
        <v>0</v>
      </c>
      <c r="H634" s="60">
        <v>0</v>
      </c>
      <c r="I634" s="80" t="e">
        <f t="shared" si="43"/>
        <v>#DIV/0!</v>
      </c>
      <c r="J634" s="84">
        <f t="shared" si="44"/>
        <v>0</v>
      </c>
      <c r="K634" s="60">
        <v>0</v>
      </c>
      <c r="L634" s="61">
        <v>0</v>
      </c>
      <c r="M634" s="60">
        <v>0</v>
      </c>
      <c r="N634" s="80" t="e">
        <f t="shared" si="45"/>
        <v>#DIV/0!</v>
      </c>
      <c r="O634" s="44">
        <v>0</v>
      </c>
    </row>
    <row r="635" spans="1:15" hidden="1" outlineLevel="2">
      <c r="A635" s="40" t="s">
        <v>130</v>
      </c>
      <c r="B635" s="59">
        <v>3000000</v>
      </c>
      <c r="C635" s="60">
        <v>0</v>
      </c>
      <c r="D635" s="61">
        <v>3000000</v>
      </c>
      <c r="E635" s="60">
        <f t="shared" si="46"/>
        <v>-3000000</v>
      </c>
      <c r="F635" s="76">
        <f t="shared" si="42"/>
        <v>-1</v>
      </c>
      <c r="G635" s="60">
        <v>0</v>
      </c>
      <c r="H635" s="60">
        <v>0</v>
      </c>
      <c r="I635" s="80" t="e">
        <f t="shared" si="43"/>
        <v>#DIV/0!</v>
      </c>
      <c r="J635" s="84">
        <f t="shared" si="44"/>
        <v>0</v>
      </c>
      <c r="K635" s="60">
        <v>0</v>
      </c>
      <c r="L635" s="61">
        <v>0</v>
      </c>
      <c r="M635" s="60">
        <v>0</v>
      </c>
      <c r="N635" s="80" t="e">
        <f t="shared" si="45"/>
        <v>#DIV/0!</v>
      </c>
      <c r="O635" s="44">
        <v>0</v>
      </c>
    </row>
    <row r="636" spans="1:15" hidden="1" outlineLevel="2">
      <c r="A636" s="40" t="s">
        <v>130</v>
      </c>
      <c r="B636" s="56">
        <v>0</v>
      </c>
      <c r="C636" s="57">
        <v>2168492.4500000002</v>
      </c>
      <c r="D636" s="58">
        <v>1943458.84</v>
      </c>
      <c r="E636" s="60">
        <f t="shared" si="46"/>
        <v>225033.61</v>
      </c>
      <c r="F636" s="76" t="e">
        <f t="shared" si="42"/>
        <v>#DIV/0!</v>
      </c>
      <c r="G636" s="57">
        <v>225033.61</v>
      </c>
      <c r="H636" s="57">
        <v>225033.61</v>
      </c>
      <c r="I636" s="80">
        <f t="shared" si="43"/>
        <v>1</v>
      </c>
      <c r="J636" s="84">
        <f t="shared" si="44"/>
        <v>1.2161645698645612E-3</v>
      </c>
      <c r="K636" s="57">
        <v>225033.61</v>
      </c>
      <c r="L636" s="58">
        <v>0</v>
      </c>
      <c r="M636" s="57">
        <v>225033.61</v>
      </c>
      <c r="N636" s="80">
        <f t="shared" si="45"/>
        <v>1</v>
      </c>
      <c r="O636" s="48">
        <v>0</v>
      </c>
    </row>
    <row r="637" spans="1:15" hidden="1" outlineLevel="2">
      <c r="A637" s="40" t="s">
        <v>130</v>
      </c>
      <c r="B637" s="59">
        <v>0</v>
      </c>
      <c r="C637" s="60">
        <v>2026740.75</v>
      </c>
      <c r="D637" s="61">
        <v>1980139.88</v>
      </c>
      <c r="E637" s="60">
        <f t="shared" si="46"/>
        <v>46600.87</v>
      </c>
      <c r="F637" s="76" t="e">
        <f t="shared" si="42"/>
        <v>#DIV/0!</v>
      </c>
      <c r="G637" s="60">
        <v>46600.87</v>
      </c>
      <c r="H637" s="60">
        <v>46600.87</v>
      </c>
      <c r="I637" s="80">
        <f t="shared" si="43"/>
        <v>1</v>
      </c>
      <c r="J637" s="84">
        <f t="shared" si="44"/>
        <v>2.5184827732561521E-4</v>
      </c>
      <c r="K637" s="60">
        <v>46600.87</v>
      </c>
      <c r="L637" s="61">
        <v>0</v>
      </c>
      <c r="M637" s="60">
        <v>46600.87</v>
      </c>
      <c r="N637" s="80">
        <f t="shared" si="45"/>
        <v>1</v>
      </c>
      <c r="O637" s="44">
        <v>0</v>
      </c>
    </row>
    <row r="638" spans="1:15" hidden="1" outlineLevel="2">
      <c r="A638" s="40" t="s">
        <v>130</v>
      </c>
      <c r="B638" s="56">
        <v>0</v>
      </c>
      <c r="C638" s="57">
        <v>2374510.9300000002</v>
      </c>
      <c r="D638" s="58">
        <v>2269791.71</v>
      </c>
      <c r="E638" s="60">
        <f t="shared" si="46"/>
        <v>104719.22</v>
      </c>
      <c r="F638" s="76" t="e">
        <f t="shared" si="42"/>
        <v>#DIV/0!</v>
      </c>
      <c r="G638" s="57">
        <v>104719.22</v>
      </c>
      <c r="H638" s="57">
        <v>104719.22</v>
      </c>
      <c r="I638" s="80">
        <f t="shared" si="43"/>
        <v>1</v>
      </c>
      <c r="J638" s="84">
        <f t="shared" si="44"/>
        <v>5.6594126160910974E-4</v>
      </c>
      <c r="K638" s="57">
        <v>104719.22</v>
      </c>
      <c r="L638" s="58">
        <v>0</v>
      </c>
      <c r="M638" s="57">
        <v>104719.22</v>
      </c>
      <c r="N638" s="80">
        <f t="shared" si="45"/>
        <v>1</v>
      </c>
      <c r="O638" s="48">
        <v>0</v>
      </c>
    </row>
    <row r="639" spans="1:15" hidden="1" outlineLevel="2">
      <c r="A639" s="40" t="s">
        <v>130</v>
      </c>
      <c r="B639" s="56">
        <v>0</v>
      </c>
      <c r="C639" s="57">
        <v>1140483.79</v>
      </c>
      <c r="D639" s="58">
        <v>1023051.47</v>
      </c>
      <c r="E639" s="60">
        <f t="shared" si="46"/>
        <v>117432.32000000001</v>
      </c>
      <c r="F639" s="76" t="e">
        <f t="shared" si="42"/>
        <v>#DIV/0!</v>
      </c>
      <c r="G639" s="57">
        <v>117432.32000000001</v>
      </c>
      <c r="H639" s="57">
        <v>117432.32000000001</v>
      </c>
      <c r="I639" s="80">
        <f t="shared" si="43"/>
        <v>1</v>
      </c>
      <c r="J639" s="84">
        <f t="shared" si="44"/>
        <v>6.3464753972083336E-4</v>
      </c>
      <c r="K639" s="57">
        <v>117432.32000000001</v>
      </c>
      <c r="L639" s="58">
        <v>0</v>
      </c>
      <c r="M639" s="57">
        <v>117432.32000000001</v>
      </c>
      <c r="N639" s="80">
        <f t="shared" si="45"/>
        <v>1</v>
      </c>
      <c r="O639" s="48">
        <v>0</v>
      </c>
    </row>
    <row r="640" spans="1:15" hidden="1" outlineLevel="2">
      <c r="A640" s="40" t="s">
        <v>130</v>
      </c>
      <c r="B640" s="59">
        <v>0</v>
      </c>
      <c r="C640" s="60">
        <v>920318.38</v>
      </c>
      <c r="D640" s="61">
        <v>856393</v>
      </c>
      <c r="E640" s="60">
        <f t="shared" si="46"/>
        <v>63925.38</v>
      </c>
      <c r="F640" s="76" t="e">
        <f t="shared" si="42"/>
        <v>#DIV/0!</v>
      </c>
      <c r="G640" s="60">
        <v>63925.38</v>
      </c>
      <c r="H640" s="60">
        <v>63925.38</v>
      </c>
      <c r="I640" s="80">
        <f t="shared" si="43"/>
        <v>1</v>
      </c>
      <c r="J640" s="84">
        <f t="shared" si="44"/>
        <v>3.4547631472084823E-4</v>
      </c>
      <c r="K640" s="60">
        <v>63925.38</v>
      </c>
      <c r="L640" s="61">
        <v>0</v>
      </c>
      <c r="M640" s="60">
        <v>63925.38</v>
      </c>
      <c r="N640" s="80">
        <f t="shared" si="45"/>
        <v>1</v>
      </c>
      <c r="O640" s="44">
        <v>0</v>
      </c>
    </row>
    <row r="641" spans="1:15" hidden="1" outlineLevel="2">
      <c r="A641" s="40" t="s">
        <v>130</v>
      </c>
      <c r="B641" s="56">
        <v>9936260</v>
      </c>
      <c r="C641" s="57">
        <v>823140.58</v>
      </c>
      <c r="D641" s="58">
        <v>5113750.3899999997</v>
      </c>
      <c r="E641" s="60">
        <f t="shared" si="46"/>
        <v>-4290609.8099999996</v>
      </c>
      <c r="F641" s="76">
        <f t="shared" si="42"/>
        <v>-0.43181335935251286</v>
      </c>
      <c r="G641" s="57">
        <v>5645650.1900000004</v>
      </c>
      <c r="H641" s="57">
        <v>5644541.3700000001</v>
      </c>
      <c r="I641" s="80">
        <f t="shared" si="43"/>
        <v>0.99980359746660108</v>
      </c>
      <c r="J641" s="84">
        <f t="shared" si="44"/>
        <v>3.0505181991831228E-2</v>
      </c>
      <c r="K641" s="57">
        <v>5644541.3700000001</v>
      </c>
      <c r="L641" s="58">
        <v>0</v>
      </c>
      <c r="M641" s="57">
        <v>5517286.0099999998</v>
      </c>
      <c r="N641" s="80">
        <f t="shared" si="45"/>
        <v>0.97745514619197482</v>
      </c>
      <c r="O641" s="48">
        <v>1108.82</v>
      </c>
    </row>
    <row r="642" spans="1:15" hidden="1" outlineLevel="2">
      <c r="A642" s="40" t="s">
        <v>130</v>
      </c>
      <c r="B642" s="56">
        <v>14774010</v>
      </c>
      <c r="C642" s="57">
        <v>11194825.029999999</v>
      </c>
      <c r="D642" s="58">
        <v>1963885.67</v>
      </c>
      <c r="E642" s="60">
        <f t="shared" si="46"/>
        <v>9230939.3599999994</v>
      </c>
      <c r="F642" s="76">
        <f t="shared" si="42"/>
        <v>0.6248093347709931</v>
      </c>
      <c r="G642" s="57">
        <v>24004949.359999999</v>
      </c>
      <c r="H642" s="57">
        <v>23998170.010000002</v>
      </c>
      <c r="I642" s="80">
        <f t="shared" si="43"/>
        <v>0.99971758532382937</v>
      </c>
      <c r="J642" s="84">
        <f t="shared" si="44"/>
        <v>0.12969495582348017</v>
      </c>
      <c r="K642" s="57">
        <v>23998170.010000002</v>
      </c>
      <c r="L642" s="58">
        <v>0</v>
      </c>
      <c r="M642" s="57">
        <v>23279320.489999998</v>
      </c>
      <c r="N642" s="80">
        <f t="shared" si="45"/>
        <v>0.97004565266016285</v>
      </c>
      <c r="O642" s="48">
        <v>6779.35</v>
      </c>
    </row>
    <row r="643" spans="1:15" hidden="1" outlineLevel="2">
      <c r="A643" s="40" t="s">
        <v>130</v>
      </c>
      <c r="B643" s="56">
        <v>13478160</v>
      </c>
      <c r="C643" s="57">
        <v>1808889.9</v>
      </c>
      <c r="D643" s="58">
        <v>5254948.46</v>
      </c>
      <c r="E643" s="60">
        <f t="shared" si="46"/>
        <v>-3446058.5600000005</v>
      </c>
      <c r="F643" s="76">
        <f t="shared" si="42"/>
        <v>-0.25567722597149761</v>
      </c>
      <c r="G643" s="57">
        <v>10032101.439999999</v>
      </c>
      <c r="H643" s="57">
        <v>10021309.369999999</v>
      </c>
      <c r="I643" s="80">
        <f t="shared" si="43"/>
        <v>0.99892424632420784</v>
      </c>
      <c r="J643" s="84">
        <f t="shared" si="44"/>
        <v>5.4158849424518173E-2</v>
      </c>
      <c r="K643" s="57">
        <v>10021309.369999999</v>
      </c>
      <c r="L643" s="58">
        <v>0</v>
      </c>
      <c r="M643" s="57">
        <v>9644808.5600000005</v>
      </c>
      <c r="N643" s="80">
        <f t="shared" si="45"/>
        <v>0.96242997834922661</v>
      </c>
      <c r="O643" s="48">
        <v>10792.07</v>
      </c>
    </row>
    <row r="644" spans="1:15" hidden="1" outlineLevel="2">
      <c r="A644" s="40" t="s">
        <v>130</v>
      </c>
      <c r="B644" s="56">
        <v>14185120</v>
      </c>
      <c r="C644" s="57">
        <v>1600000</v>
      </c>
      <c r="D644" s="58">
        <v>2182359.85</v>
      </c>
      <c r="E644" s="60">
        <f t="shared" si="46"/>
        <v>-582359.84999999963</v>
      </c>
      <c r="F644" s="76">
        <f t="shared" si="42"/>
        <v>-4.1054277299028816E-2</v>
      </c>
      <c r="G644" s="57">
        <v>13602760.15</v>
      </c>
      <c r="H644" s="57">
        <v>13602760.15</v>
      </c>
      <c r="I644" s="80">
        <f t="shared" si="43"/>
        <v>1</v>
      </c>
      <c r="J644" s="84">
        <f t="shared" si="44"/>
        <v>7.35143294674762E-2</v>
      </c>
      <c r="K644" s="57">
        <v>13602760.15</v>
      </c>
      <c r="L644" s="58">
        <v>0</v>
      </c>
      <c r="M644" s="57">
        <v>13602760.15</v>
      </c>
      <c r="N644" s="80">
        <f t="shared" si="45"/>
        <v>1</v>
      </c>
      <c r="O644" s="48">
        <v>0</v>
      </c>
    </row>
    <row r="645" spans="1:15" hidden="1" outlineLevel="2">
      <c r="A645" s="40" t="s">
        <v>130</v>
      </c>
      <c r="B645" s="59">
        <v>10974260</v>
      </c>
      <c r="C645" s="60">
        <v>1363024.47</v>
      </c>
      <c r="D645" s="61">
        <v>2952914.39</v>
      </c>
      <c r="E645" s="60">
        <f t="shared" si="46"/>
        <v>-1589889.92</v>
      </c>
      <c r="F645" s="76">
        <f t="shared" si="42"/>
        <v>-0.14487445349390299</v>
      </c>
      <c r="G645" s="60">
        <v>9384370.0800000001</v>
      </c>
      <c r="H645" s="60">
        <v>9374296.9600000009</v>
      </c>
      <c r="I645" s="80">
        <f t="shared" si="43"/>
        <v>0.99892660669665334</v>
      </c>
      <c r="J645" s="84">
        <f t="shared" si="44"/>
        <v>5.066215588925168E-2</v>
      </c>
      <c r="K645" s="60">
        <v>9374296.9600000009</v>
      </c>
      <c r="L645" s="61">
        <v>0</v>
      </c>
      <c r="M645" s="60">
        <v>9036767.1500000004</v>
      </c>
      <c r="N645" s="80">
        <f t="shared" si="45"/>
        <v>0.96399412015213137</v>
      </c>
      <c r="O645" s="44">
        <v>10073.120000000001</v>
      </c>
    </row>
    <row r="646" spans="1:15" hidden="1" outlineLevel="2">
      <c r="A646" s="40" t="s">
        <v>130</v>
      </c>
      <c r="B646" s="56">
        <v>0</v>
      </c>
      <c r="C646" s="57">
        <v>212904.75</v>
      </c>
      <c r="D646" s="58">
        <v>154772.99</v>
      </c>
      <c r="E646" s="60">
        <f t="shared" si="46"/>
        <v>58131.76</v>
      </c>
      <c r="F646" s="76" t="e">
        <f t="shared" si="42"/>
        <v>#DIV/0!</v>
      </c>
      <c r="G646" s="57">
        <v>58131.76</v>
      </c>
      <c r="H646" s="57">
        <v>58130.559999999998</v>
      </c>
      <c r="I646" s="80">
        <f t="shared" si="43"/>
        <v>0.99997935723948483</v>
      </c>
      <c r="J646" s="84">
        <f t="shared" si="44"/>
        <v>3.1415897162377686E-4</v>
      </c>
      <c r="K646" s="57">
        <v>58130.559999999998</v>
      </c>
      <c r="L646" s="58">
        <v>0</v>
      </c>
      <c r="M646" s="57">
        <v>58130.559999999998</v>
      </c>
      <c r="N646" s="80">
        <f t="shared" si="45"/>
        <v>1</v>
      </c>
      <c r="O646" s="48">
        <v>1.2</v>
      </c>
    </row>
    <row r="647" spans="1:15" hidden="1" outlineLevel="2">
      <c r="A647" s="40" t="s">
        <v>130</v>
      </c>
      <c r="B647" s="56">
        <v>0</v>
      </c>
      <c r="C647" s="57">
        <v>26374.63</v>
      </c>
      <c r="D647" s="58">
        <v>0</v>
      </c>
      <c r="E647" s="60">
        <f t="shared" si="46"/>
        <v>26374.63</v>
      </c>
      <c r="F647" s="76" t="e">
        <f t="shared" ref="F647:F671" si="47">E647/B647</f>
        <v>#DIV/0!</v>
      </c>
      <c r="G647" s="57">
        <v>26374.63</v>
      </c>
      <c r="H647" s="57">
        <v>26374.63</v>
      </c>
      <c r="I647" s="80">
        <f t="shared" si="43"/>
        <v>1</v>
      </c>
      <c r="J647" s="84">
        <f t="shared" si="44"/>
        <v>1.4253822150960896E-4</v>
      </c>
      <c r="K647" s="57">
        <v>26374.63</v>
      </c>
      <c r="L647" s="58">
        <v>0</v>
      </c>
      <c r="M647" s="57">
        <v>26374.63</v>
      </c>
      <c r="N647" s="80">
        <f t="shared" si="45"/>
        <v>1</v>
      </c>
      <c r="O647" s="48">
        <v>0</v>
      </c>
    </row>
    <row r="648" spans="1:15" hidden="1" outlineLevel="2">
      <c r="A648" s="40" t="s">
        <v>130</v>
      </c>
      <c r="B648" s="59">
        <v>300000</v>
      </c>
      <c r="C648" s="60">
        <v>0</v>
      </c>
      <c r="D648" s="61">
        <v>300000</v>
      </c>
      <c r="E648" s="60">
        <f t="shared" si="46"/>
        <v>-300000</v>
      </c>
      <c r="F648" s="76">
        <f t="shared" si="47"/>
        <v>-1</v>
      </c>
      <c r="G648" s="60">
        <v>0</v>
      </c>
      <c r="H648" s="60">
        <v>0</v>
      </c>
      <c r="I648" s="80" t="e">
        <f t="shared" si="43"/>
        <v>#DIV/0!</v>
      </c>
      <c r="J648" s="84">
        <f t="shared" si="44"/>
        <v>0</v>
      </c>
      <c r="K648" s="60">
        <v>0</v>
      </c>
      <c r="L648" s="61">
        <v>0</v>
      </c>
      <c r="M648" s="60">
        <v>0</v>
      </c>
      <c r="N648" s="80" t="e">
        <f t="shared" si="45"/>
        <v>#DIV/0!</v>
      </c>
      <c r="O648" s="44">
        <v>0</v>
      </c>
    </row>
    <row r="649" spans="1:15" hidden="1" outlineLevel="2">
      <c r="A649" s="40" t="s">
        <v>130</v>
      </c>
      <c r="B649" s="59">
        <v>2972000</v>
      </c>
      <c r="C649" s="60">
        <v>222169.39</v>
      </c>
      <c r="D649" s="61">
        <v>1175000</v>
      </c>
      <c r="E649" s="60">
        <f t="shared" si="46"/>
        <v>-952830.6100000001</v>
      </c>
      <c r="F649" s="76">
        <f t="shared" si="47"/>
        <v>-0.32060249327052492</v>
      </c>
      <c r="G649" s="60">
        <v>2019169.39</v>
      </c>
      <c r="H649" s="60">
        <v>2015206.01</v>
      </c>
      <c r="I649" s="80">
        <f t="shared" si="43"/>
        <v>0.99803712357188623</v>
      </c>
      <c r="J649" s="84">
        <f t="shared" si="44"/>
        <v>1.0890916029566112E-2</v>
      </c>
      <c r="K649" s="60">
        <v>2015206.01</v>
      </c>
      <c r="L649" s="61">
        <v>0</v>
      </c>
      <c r="M649" s="60">
        <v>2015206.01</v>
      </c>
      <c r="N649" s="80">
        <f t="shared" si="45"/>
        <v>1</v>
      </c>
      <c r="O649" s="44">
        <v>3963.38</v>
      </c>
    </row>
    <row r="650" spans="1:15" hidden="1" outlineLevel="2">
      <c r="A650" s="40" t="s">
        <v>130</v>
      </c>
      <c r="B650" s="59">
        <v>0</v>
      </c>
      <c r="C650" s="60">
        <v>117900</v>
      </c>
      <c r="D650" s="61">
        <v>56540</v>
      </c>
      <c r="E650" s="60">
        <f t="shared" si="46"/>
        <v>61360</v>
      </c>
      <c r="F650" s="76" t="e">
        <f t="shared" si="47"/>
        <v>#DIV/0!</v>
      </c>
      <c r="G650" s="60">
        <v>61360</v>
      </c>
      <c r="H650" s="60">
        <v>60860</v>
      </c>
      <c r="I650" s="80">
        <f t="shared" si="43"/>
        <v>0.99185136897001303</v>
      </c>
      <c r="J650" s="84">
        <f t="shared" si="44"/>
        <v>3.2890987138302228E-4</v>
      </c>
      <c r="K650" s="60">
        <v>60860</v>
      </c>
      <c r="L650" s="61">
        <v>0</v>
      </c>
      <c r="M650" s="60">
        <v>60860</v>
      </c>
      <c r="N650" s="80">
        <f t="shared" si="45"/>
        <v>1</v>
      </c>
      <c r="O650" s="44">
        <v>500</v>
      </c>
    </row>
    <row r="651" spans="1:15" hidden="1" outlineLevel="2">
      <c r="A651" s="40" t="s">
        <v>130</v>
      </c>
      <c r="B651" s="56">
        <v>4100260</v>
      </c>
      <c r="C651" s="57">
        <v>0</v>
      </c>
      <c r="D651" s="58">
        <v>2120391</v>
      </c>
      <c r="E651" s="60">
        <f t="shared" si="46"/>
        <v>-2120391</v>
      </c>
      <c r="F651" s="76">
        <f t="shared" si="47"/>
        <v>-0.51713574261144413</v>
      </c>
      <c r="G651" s="57">
        <v>1979869</v>
      </c>
      <c r="H651" s="57">
        <v>1975933.41</v>
      </c>
      <c r="I651" s="80">
        <f t="shared" si="43"/>
        <v>0.99801219676655373</v>
      </c>
      <c r="J651" s="84">
        <f t="shared" si="44"/>
        <v>1.0678672424326597E-2</v>
      </c>
      <c r="K651" s="57">
        <v>1975933.41</v>
      </c>
      <c r="L651" s="58">
        <v>0</v>
      </c>
      <c r="M651" s="57">
        <v>1975933.41</v>
      </c>
      <c r="N651" s="80">
        <f t="shared" si="45"/>
        <v>1</v>
      </c>
      <c r="O651" s="48">
        <v>3935.59</v>
      </c>
    </row>
    <row r="652" spans="1:15" hidden="1" outlineLevel="2">
      <c r="A652" s="40" t="s">
        <v>130</v>
      </c>
      <c r="B652" s="59">
        <v>6510892</v>
      </c>
      <c r="C652" s="60">
        <v>107680</v>
      </c>
      <c r="D652" s="61">
        <v>1328456</v>
      </c>
      <c r="E652" s="60">
        <f t="shared" si="46"/>
        <v>-1220776</v>
      </c>
      <c r="F652" s="76">
        <f t="shared" si="47"/>
        <v>-0.18749750418222266</v>
      </c>
      <c r="G652" s="60">
        <v>5290116</v>
      </c>
      <c r="H652" s="60">
        <v>5204914.76</v>
      </c>
      <c r="I652" s="80">
        <f t="shared" si="43"/>
        <v>0.98389425865141711</v>
      </c>
      <c r="J652" s="84">
        <f t="shared" si="44"/>
        <v>2.8129277756674242E-2</v>
      </c>
      <c r="K652" s="60">
        <v>5204914.76</v>
      </c>
      <c r="L652" s="61">
        <v>0</v>
      </c>
      <c r="M652" s="60">
        <v>5204914.76</v>
      </c>
      <c r="N652" s="80">
        <f t="shared" si="45"/>
        <v>1</v>
      </c>
      <c r="O652" s="44">
        <v>85201.24</v>
      </c>
    </row>
    <row r="653" spans="1:15" hidden="1" outlineLevel="2">
      <c r="A653" s="40" t="s">
        <v>130</v>
      </c>
      <c r="B653" s="56">
        <v>0</v>
      </c>
      <c r="C653" s="57">
        <v>55596.88</v>
      </c>
      <c r="D653" s="58">
        <v>0</v>
      </c>
      <c r="E653" s="60">
        <f t="shared" si="46"/>
        <v>55596.88</v>
      </c>
      <c r="F653" s="76" t="e">
        <f t="shared" si="47"/>
        <v>#DIV/0!</v>
      </c>
      <c r="G653" s="57">
        <v>55596.88</v>
      </c>
      <c r="H653" s="57">
        <v>55511.62</v>
      </c>
      <c r="I653" s="80">
        <f t="shared" si="43"/>
        <v>0.99846646070786715</v>
      </c>
      <c r="J653" s="84">
        <f t="shared" si="44"/>
        <v>3.000052545919029E-4</v>
      </c>
      <c r="K653" s="57">
        <v>55511.62</v>
      </c>
      <c r="L653" s="58">
        <v>0</v>
      </c>
      <c r="M653" s="57">
        <v>55511.62</v>
      </c>
      <c r="N653" s="80">
        <f t="shared" si="45"/>
        <v>1</v>
      </c>
      <c r="O653" s="48">
        <v>85.26</v>
      </c>
    </row>
    <row r="654" spans="1:15" hidden="1" outlineLevel="2">
      <c r="A654" s="40" t="s">
        <v>130</v>
      </c>
      <c r="B654" s="59">
        <v>1079335</v>
      </c>
      <c r="C654" s="60">
        <v>52000</v>
      </c>
      <c r="D654" s="61">
        <v>258276</v>
      </c>
      <c r="E654" s="60">
        <f t="shared" si="46"/>
        <v>-206276</v>
      </c>
      <c r="F654" s="76">
        <f t="shared" si="47"/>
        <v>-0.19111397295556987</v>
      </c>
      <c r="G654" s="60">
        <v>873059</v>
      </c>
      <c r="H654" s="60">
        <v>843444.11</v>
      </c>
      <c r="I654" s="80">
        <f t="shared" si="43"/>
        <v>0.96607916532559657</v>
      </c>
      <c r="J654" s="84">
        <f t="shared" si="44"/>
        <v>4.5582828415850754E-3</v>
      </c>
      <c r="K654" s="60">
        <v>843444.11</v>
      </c>
      <c r="L654" s="61">
        <v>0</v>
      </c>
      <c r="M654" s="60">
        <v>843444.11</v>
      </c>
      <c r="N654" s="80">
        <f t="shared" si="45"/>
        <v>1</v>
      </c>
      <c r="O654" s="44">
        <v>29614.89</v>
      </c>
    </row>
    <row r="655" spans="1:15" hidden="1" outlineLevel="2">
      <c r="A655" s="40" t="s">
        <v>130</v>
      </c>
      <c r="B655" s="56">
        <v>969000</v>
      </c>
      <c r="C655" s="57">
        <v>0</v>
      </c>
      <c r="D655" s="58">
        <v>738484</v>
      </c>
      <c r="E655" s="60">
        <f t="shared" si="46"/>
        <v>-738484</v>
      </c>
      <c r="F655" s="76">
        <f t="shared" si="47"/>
        <v>-0.76210939112487097</v>
      </c>
      <c r="G655" s="57">
        <v>230516</v>
      </c>
      <c r="H655" s="57">
        <v>230516</v>
      </c>
      <c r="I655" s="80">
        <f t="shared" si="43"/>
        <v>1</v>
      </c>
      <c r="J655" s="84">
        <f t="shared" si="44"/>
        <v>1.2457934260882151E-3</v>
      </c>
      <c r="K655" s="57">
        <v>230516</v>
      </c>
      <c r="L655" s="58">
        <v>0</v>
      </c>
      <c r="M655" s="57">
        <v>230516</v>
      </c>
      <c r="N655" s="80">
        <f t="shared" si="45"/>
        <v>1</v>
      </c>
      <c r="O655" s="48">
        <v>0</v>
      </c>
    </row>
    <row r="656" spans="1:15" hidden="1" outlineLevel="2">
      <c r="A656" s="40" t="s">
        <v>130</v>
      </c>
      <c r="B656" s="59">
        <v>5270000</v>
      </c>
      <c r="C656" s="60">
        <v>6455488.1100000003</v>
      </c>
      <c r="D656" s="61">
        <v>2478691.02</v>
      </c>
      <c r="E656" s="60">
        <f t="shared" si="46"/>
        <v>3976797.09</v>
      </c>
      <c r="F656" s="76">
        <f t="shared" si="47"/>
        <v>0.75461045351043643</v>
      </c>
      <c r="G656" s="60">
        <v>9246797.0899999999</v>
      </c>
      <c r="H656" s="60">
        <v>7439447.0899999999</v>
      </c>
      <c r="I656" s="80">
        <f t="shared" si="43"/>
        <v>0.80454313180997894</v>
      </c>
      <c r="J656" s="84">
        <f t="shared" si="44"/>
        <v>4.0205514057389077E-2</v>
      </c>
      <c r="K656" s="60">
        <v>7439447.0899999999</v>
      </c>
      <c r="L656" s="61">
        <v>0</v>
      </c>
      <c r="M656" s="60">
        <v>7439447.0899999999</v>
      </c>
      <c r="N656" s="80">
        <f t="shared" si="45"/>
        <v>1</v>
      </c>
      <c r="O656" s="44">
        <v>0</v>
      </c>
    </row>
    <row r="657" spans="1:15" hidden="1" outlineLevel="2">
      <c r="A657" s="40" t="s">
        <v>130</v>
      </c>
      <c r="B657" s="59">
        <v>10115498</v>
      </c>
      <c r="C657" s="60">
        <v>3873043.23</v>
      </c>
      <c r="D657" s="61">
        <v>1107310.44</v>
      </c>
      <c r="E657" s="60">
        <f t="shared" si="46"/>
        <v>2765732.7899999991</v>
      </c>
      <c r="F657" s="76">
        <f t="shared" si="47"/>
        <v>0.2734153859750651</v>
      </c>
      <c r="G657" s="60">
        <v>12881230.789999999</v>
      </c>
      <c r="H657" s="60">
        <v>12881230.789999999</v>
      </c>
      <c r="I657" s="80">
        <f t="shared" si="43"/>
        <v>1</v>
      </c>
      <c r="J657" s="84">
        <f t="shared" si="44"/>
        <v>6.961491886943684E-2</v>
      </c>
      <c r="K657" s="60">
        <v>12881230.789999999</v>
      </c>
      <c r="L657" s="61">
        <v>0</v>
      </c>
      <c r="M657" s="60">
        <v>12881230.789999999</v>
      </c>
      <c r="N657" s="80">
        <f t="shared" si="45"/>
        <v>1</v>
      </c>
      <c r="O657" s="44">
        <v>0</v>
      </c>
    </row>
    <row r="658" spans="1:15" hidden="1" outlineLevel="2">
      <c r="A658" s="40" t="s">
        <v>130</v>
      </c>
      <c r="B658" s="56">
        <v>0</v>
      </c>
      <c r="C658" s="57">
        <v>870000</v>
      </c>
      <c r="D658" s="58">
        <v>508405.71</v>
      </c>
      <c r="E658" s="60">
        <f t="shared" si="46"/>
        <v>361594.29</v>
      </c>
      <c r="F658" s="76" t="e">
        <f t="shared" si="47"/>
        <v>#DIV/0!</v>
      </c>
      <c r="G658" s="57">
        <v>361594.29</v>
      </c>
      <c r="H658" s="57">
        <v>361594.29</v>
      </c>
      <c r="I658" s="80">
        <f t="shared" si="43"/>
        <v>1</v>
      </c>
      <c r="J658" s="84">
        <f t="shared" si="44"/>
        <v>1.9541888172319301E-3</v>
      </c>
      <c r="K658" s="57">
        <v>361594.29</v>
      </c>
      <c r="L658" s="58">
        <v>0</v>
      </c>
      <c r="M658" s="57">
        <v>361594.29</v>
      </c>
      <c r="N658" s="80">
        <f t="shared" si="45"/>
        <v>1</v>
      </c>
      <c r="O658" s="48">
        <v>0</v>
      </c>
    </row>
    <row r="659" spans="1:15" hidden="1" outlineLevel="2">
      <c r="A659" s="40" t="s">
        <v>130</v>
      </c>
      <c r="B659" s="59">
        <v>0</v>
      </c>
      <c r="C659" s="60">
        <v>1807350</v>
      </c>
      <c r="D659" s="61">
        <v>1807350</v>
      </c>
      <c r="E659" s="60">
        <f t="shared" si="46"/>
        <v>0</v>
      </c>
      <c r="F659" s="76" t="e">
        <f t="shared" si="47"/>
        <v>#DIV/0!</v>
      </c>
      <c r="G659" s="60">
        <v>0</v>
      </c>
      <c r="H659" s="60">
        <v>0</v>
      </c>
      <c r="I659" s="80" t="e">
        <f t="shared" si="43"/>
        <v>#DIV/0!</v>
      </c>
      <c r="J659" s="84">
        <f t="shared" si="44"/>
        <v>0</v>
      </c>
      <c r="K659" s="60">
        <v>0</v>
      </c>
      <c r="L659" s="61">
        <v>0</v>
      </c>
      <c r="M659" s="60">
        <v>0</v>
      </c>
      <c r="N659" s="80" t="e">
        <f t="shared" si="45"/>
        <v>#DIV/0!</v>
      </c>
      <c r="O659" s="44">
        <v>0</v>
      </c>
    </row>
    <row r="660" spans="1:15" hidden="1" outlineLevel="2">
      <c r="A660" s="40" t="s">
        <v>130</v>
      </c>
      <c r="B660" s="59">
        <v>0</v>
      </c>
      <c r="C660" s="60">
        <v>466307</v>
      </c>
      <c r="D660" s="61">
        <v>0</v>
      </c>
      <c r="E660" s="60">
        <f t="shared" si="46"/>
        <v>466307</v>
      </c>
      <c r="F660" s="76" t="e">
        <f t="shared" si="47"/>
        <v>#DIV/0!</v>
      </c>
      <c r="G660" s="60">
        <v>466307</v>
      </c>
      <c r="H660" s="60">
        <v>466306.29</v>
      </c>
      <c r="I660" s="80">
        <f t="shared" si="43"/>
        <v>0.99999847739793735</v>
      </c>
      <c r="J660" s="84">
        <f t="shared" si="44"/>
        <v>2.520091059299939E-3</v>
      </c>
      <c r="K660" s="60">
        <v>466306.29</v>
      </c>
      <c r="L660" s="61">
        <v>0</v>
      </c>
      <c r="M660" s="60">
        <v>466306.29</v>
      </c>
      <c r="N660" s="80">
        <f t="shared" si="45"/>
        <v>1</v>
      </c>
      <c r="O660" s="44">
        <v>0.71</v>
      </c>
    </row>
    <row r="661" spans="1:15" hidden="1" outlineLevel="2">
      <c r="A661" s="40" t="s">
        <v>130</v>
      </c>
      <c r="B661" s="59">
        <v>0</v>
      </c>
      <c r="C661" s="60">
        <v>273021.03999999998</v>
      </c>
      <c r="D661" s="61">
        <v>0</v>
      </c>
      <c r="E661" s="60">
        <f t="shared" si="46"/>
        <v>273021.03999999998</v>
      </c>
      <c r="F661" s="76" t="e">
        <f t="shared" si="47"/>
        <v>#DIV/0!</v>
      </c>
      <c r="G661" s="60">
        <v>273021.03999999998</v>
      </c>
      <c r="H661" s="60">
        <v>272853.21999999997</v>
      </c>
      <c r="I661" s="80">
        <f t="shared" si="43"/>
        <v>0.99938532209825293</v>
      </c>
      <c r="J661" s="84">
        <f t="shared" si="44"/>
        <v>1.4745993673454399E-3</v>
      </c>
      <c r="K661" s="60">
        <v>272853.21999999997</v>
      </c>
      <c r="L661" s="61">
        <v>0</v>
      </c>
      <c r="M661" s="60">
        <v>272853.21999999997</v>
      </c>
      <c r="N661" s="80">
        <f t="shared" si="45"/>
        <v>1</v>
      </c>
      <c r="O661" s="44">
        <v>167.82</v>
      </c>
    </row>
    <row r="662" spans="1:15" hidden="1" outlineLevel="2">
      <c r="A662" s="40" t="s">
        <v>130</v>
      </c>
      <c r="B662" s="59">
        <v>0</v>
      </c>
      <c r="C662" s="60">
        <v>166847.99</v>
      </c>
      <c r="D662" s="61">
        <v>4307</v>
      </c>
      <c r="E662" s="60">
        <f t="shared" si="46"/>
        <v>162540.99</v>
      </c>
      <c r="F662" s="76" t="e">
        <f t="shared" si="47"/>
        <v>#DIV/0!</v>
      </c>
      <c r="G662" s="60">
        <v>162540.99</v>
      </c>
      <c r="H662" s="60">
        <v>157692</v>
      </c>
      <c r="I662" s="80">
        <f t="shared" si="43"/>
        <v>0.97016758664998903</v>
      </c>
      <c r="J662" s="84">
        <f t="shared" si="44"/>
        <v>8.5222568909187565E-4</v>
      </c>
      <c r="K662" s="60">
        <v>157692</v>
      </c>
      <c r="L662" s="61">
        <v>0</v>
      </c>
      <c r="M662" s="60">
        <v>157692</v>
      </c>
      <c r="N662" s="80">
        <f t="shared" si="45"/>
        <v>1</v>
      </c>
      <c r="O662" s="44">
        <v>4848.99</v>
      </c>
    </row>
    <row r="663" spans="1:15" hidden="1" outlineLevel="2">
      <c r="A663" s="40" t="s">
        <v>130</v>
      </c>
      <c r="B663" s="56">
        <v>1630000</v>
      </c>
      <c r="C663" s="57">
        <v>865895.91</v>
      </c>
      <c r="D663" s="58">
        <v>519100</v>
      </c>
      <c r="E663" s="60">
        <f t="shared" si="46"/>
        <v>346795.90999999992</v>
      </c>
      <c r="F663" s="76">
        <f t="shared" si="47"/>
        <v>0.21275822699386499</v>
      </c>
      <c r="G663" s="57">
        <v>1976795.91</v>
      </c>
      <c r="H663" s="57">
        <v>1380406.03</v>
      </c>
      <c r="I663" s="80">
        <f t="shared" si="43"/>
        <v>0.69830477846344796</v>
      </c>
      <c r="J663" s="84">
        <f t="shared" si="44"/>
        <v>7.4602229671976413E-3</v>
      </c>
      <c r="K663" s="57">
        <v>1380406.03</v>
      </c>
      <c r="L663" s="58">
        <v>0</v>
      </c>
      <c r="M663" s="57">
        <v>1380406.03</v>
      </c>
      <c r="N663" s="80">
        <f t="shared" si="45"/>
        <v>1</v>
      </c>
      <c r="O663" s="48">
        <v>596389.88</v>
      </c>
    </row>
    <row r="664" spans="1:15" hidden="1" outlineLevel="2">
      <c r="A664" s="40" t="s">
        <v>130</v>
      </c>
      <c r="B664" s="59">
        <v>0</v>
      </c>
      <c r="C664" s="60">
        <v>1195589.49</v>
      </c>
      <c r="D664" s="61">
        <v>0</v>
      </c>
      <c r="E664" s="60">
        <f t="shared" si="46"/>
        <v>1195589.49</v>
      </c>
      <c r="F664" s="76" t="e">
        <f t="shared" si="47"/>
        <v>#DIV/0!</v>
      </c>
      <c r="G664" s="60">
        <v>1195589.49</v>
      </c>
      <c r="H664" s="60">
        <v>1143977.1299999999</v>
      </c>
      <c r="I664" s="80">
        <f t="shared" si="43"/>
        <v>0.95683103570942218</v>
      </c>
      <c r="J664" s="84">
        <f t="shared" si="44"/>
        <v>6.1824740501711948E-3</v>
      </c>
      <c r="K664" s="60">
        <v>1143977.1299999999</v>
      </c>
      <c r="L664" s="61">
        <v>0</v>
      </c>
      <c r="M664" s="60">
        <v>1143977.1299999999</v>
      </c>
      <c r="N664" s="80">
        <f t="shared" si="45"/>
        <v>1</v>
      </c>
      <c r="O664" s="44">
        <v>51612.36</v>
      </c>
    </row>
    <row r="665" spans="1:15" hidden="1" outlineLevel="2">
      <c r="A665" s="40" t="s">
        <v>130</v>
      </c>
      <c r="B665" s="59">
        <v>0</v>
      </c>
      <c r="C665" s="60">
        <v>68450</v>
      </c>
      <c r="D665" s="61">
        <v>0</v>
      </c>
      <c r="E665" s="60">
        <f t="shared" si="46"/>
        <v>68450</v>
      </c>
      <c r="F665" s="76" t="e">
        <f t="shared" si="47"/>
        <v>#DIV/0!</v>
      </c>
      <c r="G665" s="60">
        <v>68450</v>
      </c>
      <c r="H665" s="60">
        <v>68450</v>
      </c>
      <c r="I665" s="80">
        <f t="shared" si="43"/>
        <v>1</v>
      </c>
      <c r="J665" s="84">
        <f t="shared" si="44"/>
        <v>3.6992902885586389E-4</v>
      </c>
      <c r="K665" s="60">
        <v>68450</v>
      </c>
      <c r="L665" s="61">
        <v>0</v>
      </c>
      <c r="M665" s="60">
        <v>68450</v>
      </c>
      <c r="N665" s="80">
        <f t="shared" si="45"/>
        <v>1</v>
      </c>
      <c r="O665" s="44">
        <v>0</v>
      </c>
    </row>
    <row r="666" spans="1:15" hidden="1" outlineLevel="2">
      <c r="A666" s="40" t="s">
        <v>130</v>
      </c>
      <c r="B666" s="59">
        <v>1180000</v>
      </c>
      <c r="C666" s="60">
        <v>1227547.69</v>
      </c>
      <c r="D666" s="61">
        <v>947871</v>
      </c>
      <c r="E666" s="60">
        <f t="shared" si="46"/>
        <v>279676.68999999994</v>
      </c>
      <c r="F666" s="76">
        <f t="shared" si="47"/>
        <v>0.23701414406779656</v>
      </c>
      <c r="G666" s="60">
        <v>1459676.69</v>
      </c>
      <c r="H666" s="60">
        <v>1426435.12</v>
      </c>
      <c r="I666" s="80">
        <f t="shared" si="43"/>
        <v>0.97722675834468531</v>
      </c>
      <c r="J666" s="84">
        <f t="shared" si="44"/>
        <v>7.7089811346603022E-3</v>
      </c>
      <c r="K666" s="60">
        <v>1426435.12</v>
      </c>
      <c r="L666" s="61">
        <v>0</v>
      </c>
      <c r="M666" s="60">
        <v>1426435.12</v>
      </c>
      <c r="N666" s="80">
        <f t="shared" si="45"/>
        <v>1</v>
      </c>
      <c r="O666" s="44">
        <v>33241.57</v>
      </c>
    </row>
    <row r="667" spans="1:15" hidden="1" outlineLevel="2">
      <c r="A667" s="40" t="s">
        <v>130</v>
      </c>
      <c r="B667" s="56">
        <v>0</v>
      </c>
      <c r="C667" s="57">
        <v>1424432.88</v>
      </c>
      <c r="D667" s="58">
        <v>339037.31</v>
      </c>
      <c r="E667" s="60">
        <f t="shared" si="46"/>
        <v>1085395.57</v>
      </c>
      <c r="F667" s="76" t="e">
        <f t="shared" si="47"/>
        <v>#DIV/0!</v>
      </c>
      <c r="G667" s="57">
        <v>1085395.57</v>
      </c>
      <c r="H667" s="57">
        <v>1085395.57</v>
      </c>
      <c r="I667" s="80">
        <f t="shared" si="43"/>
        <v>1</v>
      </c>
      <c r="J667" s="84">
        <f t="shared" si="44"/>
        <v>5.8658777083207721E-3</v>
      </c>
      <c r="K667" s="57">
        <v>1085395.57</v>
      </c>
      <c r="L667" s="58">
        <v>0</v>
      </c>
      <c r="M667" s="57">
        <v>1085395.57</v>
      </c>
      <c r="N667" s="80">
        <f t="shared" si="45"/>
        <v>1</v>
      </c>
      <c r="O667" s="48">
        <v>0</v>
      </c>
    </row>
    <row r="668" spans="1:15" hidden="1" outlineLevel="2">
      <c r="A668" s="40" t="s">
        <v>130</v>
      </c>
      <c r="B668" s="56">
        <v>0</v>
      </c>
      <c r="C668" s="57">
        <v>7123979.5899999999</v>
      </c>
      <c r="D668" s="58">
        <v>1018772.07</v>
      </c>
      <c r="E668" s="60">
        <f t="shared" si="46"/>
        <v>6105207.5199999996</v>
      </c>
      <c r="F668" s="76" t="e">
        <f t="shared" si="47"/>
        <v>#DIV/0!</v>
      </c>
      <c r="G668" s="57">
        <v>6105207.5199999996</v>
      </c>
      <c r="H668" s="57">
        <v>6105207.5199999996</v>
      </c>
      <c r="I668" s="80">
        <f t="shared" si="43"/>
        <v>1</v>
      </c>
      <c r="J668" s="84">
        <f t="shared" si="44"/>
        <v>3.2994791655765042E-2</v>
      </c>
      <c r="K668" s="57">
        <v>6105207.5199999996</v>
      </c>
      <c r="L668" s="58">
        <v>0</v>
      </c>
      <c r="M668" s="57">
        <v>6105207.5199999996</v>
      </c>
      <c r="N668" s="80">
        <f t="shared" si="45"/>
        <v>1</v>
      </c>
      <c r="O668" s="48">
        <v>0</v>
      </c>
    </row>
    <row r="669" spans="1:15" hidden="1" outlineLevel="2">
      <c r="A669" s="40" t="s">
        <v>130</v>
      </c>
      <c r="B669" s="56">
        <v>0</v>
      </c>
      <c r="C669" s="57">
        <v>297382.34999999998</v>
      </c>
      <c r="D669" s="58">
        <v>0</v>
      </c>
      <c r="E669" s="60">
        <f t="shared" si="46"/>
        <v>297382.34999999998</v>
      </c>
      <c r="F669" s="76" t="e">
        <f t="shared" si="47"/>
        <v>#DIV/0!</v>
      </c>
      <c r="G669" s="57">
        <v>297382.34999999998</v>
      </c>
      <c r="H669" s="57">
        <v>297000</v>
      </c>
      <c r="I669" s="80">
        <f t="shared" ref="I669:I671" si="48">H669/G669</f>
        <v>0.99871428146290464</v>
      </c>
      <c r="J669" s="84">
        <f t="shared" ref="J669:J671" si="49">H669/$H$671</f>
        <v>1.605097466328584E-3</v>
      </c>
      <c r="K669" s="57">
        <v>297000</v>
      </c>
      <c r="L669" s="58">
        <v>0</v>
      </c>
      <c r="M669" s="57">
        <v>297000</v>
      </c>
      <c r="N669" s="80">
        <f t="shared" ref="N669:N671" si="50">M669/K669</f>
        <v>1</v>
      </c>
      <c r="O669" s="48">
        <v>382.35</v>
      </c>
    </row>
    <row r="670" spans="1:15" outlineLevel="1" collapsed="1">
      <c r="A670" s="49" t="s">
        <v>141</v>
      </c>
      <c r="B670" s="56">
        <f>SUBTOTAL(9,B634:B669)</f>
        <v>101974795</v>
      </c>
      <c r="C670" s="57">
        <f>SUBTOTAL(9,C634:C669)</f>
        <v>52330387.210000001</v>
      </c>
      <c r="D670" s="58">
        <f>SUBTOTAL(9,D634:D669)</f>
        <v>44903458.20000001</v>
      </c>
      <c r="E670" s="60">
        <f>SUBTOTAL(9,E634:E669)</f>
        <v>7426929.0099999979</v>
      </c>
      <c r="F670" s="76">
        <f t="shared" si="47"/>
        <v>7.2831026627707351E-2</v>
      </c>
      <c r="G670" s="57">
        <f>SUBTOTAL(9,G634:G669)</f>
        <v>109401724.00999998</v>
      </c>
      <c r="H670" s="57">
        <f>SUBTOTAL(9,H634:H669)</f>
        <v>106755675.41000001</v>
      </c>
      <c r="I670" s="80">
        <f t="shared" si="48"/>
        <v>0.97581346524522683</v>
      </c>
      <c r="J670" s="84">
        <f t="shared" si="49"/>
        <v>0.57694701722824149</v>
      </c>
      <c r="K670" s="57">
        <f>SUBTOTAL(9,K634:K669)</f>
        <v>106755675.41000001</v>
      </c>
      <c r="L670" s="58">
        <f>SUBTOTAL(9,L634:L669)</f>
        <v>0</v>
      </c>
      <c r="M670" s="57">
        <f>SUBTOTAL(9,M634:M669)</f>
        <v>105195539.91000001</v>
      </c>
      <c r="N670" s="80">
        <f t="shared" si="50"/>
        <v>0.98538592450463891</v>
      </c>
      <c r="O670" s="48">
        <f>SUBTOTAL(9,O634:O669)</f>
        <v>838698.59999999986</v>
      </c>
    </row>
    <row r="671" spans="1:15">
      <c r="A671" s="85" t="s">
        <v>69</v>
      </c>
      <c r="B671" s="74">
        <f>SUBTOTAL(9,B11:B669)</f>
        <v>188748120</v>
      </c>
      <c r="C671" s="69">
        <f>SUBTOTAL(9,C11:C669)</f>
        <v>137680881.90999997</v>
      </c>
      <c r="D671" s="75">
        <f>SUBTOTAL(9,D11:D669)</f>
        <v>120266329.92999999</v>
      </c>
      <c r="E671" s="70">
        <f>SUBTOTAL(9,E11:E669)</f>
        <v>17414551.980000004</v>
      </c>
      <c r="F671" s="71">
        <f t="shared" si="47"/>
        <v>9.2263446014720599E-2</v>
      </c>
      <c r="G671" s="69">
        <f>SUBTOTAL(9,G11:G669)</f>
        <v>206162671.97999996</v>
      </c>
      <c r="H671" s="69">
        <f>SUBTOTAL(9,H11:H669)</f>
        <v>185035492.38</v>
      </c>
      <c r="I671" s="72">
        <f t="shared" si="48"/>
        <v>0.89752179966871237</v>
      </c>
      <c r="J671" s="86">
        <f t="shared" si="49"/>
        <v>1</v>
      </c>
      <c r="K671" s="69">
        <f>SUBTOTAL(9,K11:K669)</f>
        <v>181948877.55000001</v>
      </c>
      <c r="L671" s="75">
        <f>SUBTOTAL(9,L11:L669)</f>
        <v>3086614.83</v>
      </c>
      <c r="M671" s="69">
        <f>SUBTOTAL(9,M11:M669)</f>
        <v>177100332.35999992</v>
      </c>
      <c r="N671" s="72">
        <f t="shared" si="50"/>
        <v>0.97335215663164676</v>
      </c>
      <c r="O671" s="73">
        <f>SUBTOTAL(9,O11:O669)</f>
        <v>5573306.4299999997</v>
      </c>
    </row>
    <row r="672" spans="1:15">
      <c r="A672" s="5" t="s">
        <v>454</v>
      </c>
      <c r="B672" s="5"/>
      <c r="C672" s="5"/>
      <c r="D672" s="5"/>
      <c r="E672" s="5"/>
      <c r="F672" s="5"/>
      <c r="G672" s="5"/>
      <c r="H672" s="3"/>
      <c r="I672" s="3"/>
      <c r="J672" s="3"/>
      <c r="K672" s="3"/>
      <c r="L672" s="3"/>
      <c r="M672" s="3"/>
      <c r="N672" s="5"/>
      <c r="O672" s="5"/>
    </row>
    <row r="673" spans="1:15">
      <c r="A673" s="5" t="s">
        <v>9</v>
      </c>
      <c r="B673" s="5"/>
      <c r="C673" s="5"/>
      <c r="D673" s="5"/>
      <c r="E673" s="5"/>
      <c r="F673" s="5"/>
      <c r="G673" s="5"/>
      <c r="H673" s="3"/>
      <c r="I673" s="3"/>
      <c r="J673" s="3"/>
      <c r="K673" s="3"/>
      <c r="L673" s="3"/>
      <c r="M673" s="3"/>
      <c r="O673" s="5"/>
    </row>
    <row r="674" spans="1:15">
      <c r="A674" s="5" t="s">
        <v>10</v>
      </c>
    </row>
  </sheetData>
  <mergeCells count="4">
    <mergeCell ref="C2:O2"/>
    <mergeCell ref="C3:O3"/>
    <mergeCell ref="C4:J4"/>
    <mergeCell ref="A9:O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I492"/>
  <sheetViews>
    <sheetView workbookViewId="0"/>
  </sheetViews>
  <sheetFormatPr defaultRowHeight="12.75" outlineLevelRow="2"/>
  <cols>
    <col min="2" max="2" width="56.28515625" bestFit="1" customWidth="1"/>
    <col min="3" max="4" width="15.140625" bestFit="1" customWidth="1"/>
    <col min="5" max="5" width="15.140625" style="10" bestFit="1" customWidth="1"/>
    <col min="6" max="6" width="13" bestFit="1" customWidth="1"/>
    <col min="7" max="7" width="15.140625" bestFit="1" customWidth="1"/>
    <col min="8" max="8" width="14.140625" bestFit="1" customWidth="1"/>
    <col min="9" max="9" width="13" bestFit="1" customWidth="1"/>
  </cols>
  <sheetData>
    <row r="8" spans="1:9">
      <c r="A8" s="5" t="s">
        <v>455</v>
      </c>
      <c r="C8" s="5"/>
      <c r="D8" s="5"/>
      <c r="E8" s="6"/>
      <c r="F8" s="5"/>
      <c r="G8" s="5"/>
      <c r="H8" s="5"/>
      <c r="I8" s="5"/>
    </row>
    <row r="9" spans="1:9">
      <c r="A9" s="5" t="s">
        <v>0</v>
      </c>
      <c r="C9" s="6"/>
      <c r="D9" s="5"/>
      <c r="E9" s="6"/>
      <c r="F9" s="5"/>
      <c r="G9" s="5"/>
      <c r="H9" s="5"/>
      <c r="I9" s="5"/>
    </row>
    <row r="10" spans="1:9">
      <c r="A10" s="2" t="s">
        <v>8</v>
      </c>
      <c r="C10" s="3"/>
      <c r="D10" s="3"/>
      <c r="E10" s="12"/>
      <c r="F10" s="3"/>
      <c r="G10" s="3"/>
      <c r="H10" s="3"/>
      <c r="I10" s="3"/>
    </row>
    <row r="11" spans="1:9" s="1" customFormat="1">
      <c r="A11" s="161" t="s">
        <v>72</v>
      </c>
      <c r="B11" s="162" t="s">
        <v>1</v>
      </c>
      <c r="C11" s="162" t="s">
        <v>5</v>
      </c>
      <c r="D11" s="162" t="s">
        <v>11</v>
      </c>
      <c r="E11" s="163" t="s">
        <v>12</v>
      </c>
      <c r="F11" s="162" t="s">
        <v>13</v>
      </c>
      <c r="G11" s="162" t="s">
        <v>6</v>
      </c>
      <c r="H11" s="162" t="s">
        <v>14</v>
      </c>
      <c r="I11" s="164" t="s">
        <v>7</v>
      </c>
    </row>
    <row r="12" spans="1:9" hidden="1" outlineLevel="2">
      <c r="A12" s="151" t="s">
        <v>18</v>
      </c>
      <c r="B12" s="146" t="s">
        <v>44</v>
      </c>
      <c r="C12" s="145">
        <v>75100</v>
      </c>
      <c r="D12" s="145">
        <v>75100</v>
      </c>
      <c r="E12" s="145">
        <v>75100</v>
      </c>
      <c r="F12" s="145">
        <v>0</v>
      </c>
      <c r="G12" s="145">
        <v>75100</v>
      </c>
      <c r="H12" s="145">
        <v>0</v>
      </c>
      <c r="I12" s="152">
        <v>0</v>
      </c>
    </row>
    <row r="13" spans="1:9" hidden="1" outlineLevel="2">
      <c r="A13" s="151" t="s">
        <v>18</v>
      </c>
      <c r="B13" s="146" t="s">
        <v>31</v>
      </c>
      <c r="C13" s="145">
        <v>4145.72</v>
      </c>
      <c r="D13" s="145">
        <v>4145.72</v>
      </c>
      <c r="E13" s="145">
        <v>4145.72</v>
      </c>
      <c r="F13" s="145">
        <v>0</v>
      </c>
      <c r="G13" s="145">
        <v>4145.72</v>
      </c>
      <c r="H13" s="145">
        <v>0</v>
      </c>
      <c r="I13" s="152">
        <v>0</v>
      </c>
    </row>
    <row r="14" spans="1:9" hidden="1" outlineLevel="2">
      <c r="A14" s="151" t="s">
        <v>18</v>
      </c>
      <c r="B14" s="146" t="s">
        <v>31</v>
      </c>
      <c r="C14" s="145">
        <v>178226.59</v>
      </c>
      <c r="D14" s="145">
        <v>178226.59</v>
      </c>
      <c r="E14" s="145">
        <v>178226.59</v>
      </c>
      <c r="F14" s="145">
        <v>0</v>
      </c>
      <c r="G14" s="145">
        <v>178226.59</v>
      </c>
      <c r="H14" s="145">
        <v>0</v>
      </c>
      <c r="I14" s="152">
        <v>0</v>
      </c>
    </row>
    <row r="15" spans="1:9" hidden="1" outlineLevel="2">
      <c r="A15" s="153" t="s">
        <v>18</v>
      </c>
      <c r="B15" s="148" t="s">
        <v>31</v>
      </c>
      <c r="C15" s="147">
        <v>11803.07</v>
      </c>
      <c r="D15" s="147">
        <v>11803.07</v>
      </c>
      <c r="E15" s="147">
        <v>11803.07</v>
      </c>
      <c r="F15" s="147">
        <v>0</v>
      </c>
      <c r="G15" s="147">
        <v>11803.07</v>
      </c>
      <c r="H15" s="147">
        <v>0</v>
      </c>
      <c r="I15" s="154">
        <v>0</v>
      </c>
    </row>
    <row r="16" spans="1:9" hidden="1" outlineLevel="2">
      <c r="A16" s="151" t="s">
        <v>18</v>
      </c>
      <c r="B16" s="146" t="s">
        <v>31</v>
      </c>
      <c r="C16" s="145">
        <v>601391.06999999995</v>
      </c>
      <c r="D16" s="145">
        <v>601391.06999999995</v>
      </c>
      <c r="E16" s="145">
        <v>601391.06999999995</v>
      </c>
      <c r="F16" s="145">
        <v>0</v>
      </c>
      <c r="G16" s="145">
        <v>601391.06999999995</v>
      </c>
      <c r="H16" s="145">
        <v>0</v>
      </c>
      <c r="I16" s="152">
        <v>0</v>
      </c>
    </row>
    <row r="17" spans="1:9" hidden="1" outlineLevel="2">
      <c r="A17" s="151" t="s">
        <v>18</v>
      </c>
      <c r="B17" s="146" t="s">
        <v>31</v>
      </c>
      <c r="C17" s="145">
        <v>23672.41</v>
      </c>
      <c r="D17" s="145">
        <v>23672.41</v>
      </c>
      <c r="E17" s="145">
        <v>23672.41</v>
      </c>
      <c r="F17" s="145">
        <v>0</v>
      </c>
      <c r="G17" s="145">
        <v>23672.41</v>
      </c>
      <c r="H17" s="145">
        <v>0</v>
      </c>
      <c r="I17" s="152">
        <v>0</v>
      </c>
    </row>
    <row r="18" spans="1:9" hidden="1" outlineLevel="2">
      <c r="A18" s="151" t="s">
        <v>18</v>
      </c>
      <c r="B18" s="146" t="s">
        <v>46</v>
      </c>
      <c r="C18" s="145">
        <v>1278</v>
      </c>
      <c r="D18" s="145">
        <v>1278</v>
      </c>
      <c r="E18" s="145">
        <v>1278</v>
      </c>
      <c r="F18" s="145">
        <v>0</v>
      </c>
      <c r="G18" s="145">
        <v>1278</v>
      </c>
      <c r="H18" s="145">
        <v>0</v>
      </c>
      <c r="I18" s="152">
        <v>0</v>
      </c>
    </row>
    <row r="19" spans="1:9" hidden="1" outlineLevel="2">
      <c r="A19" s="153" t="s">
        <v>18</v>
      </c>
      <c r="B19" s="148" t="s">
        <v>43</v>
      </c>
      <c r="C19" s="147">
        <v>7550</v>
      </c>
      <c r="D19" s="147">
        <v>7550</v>
      </c>
      <c r="E19" s="147">
        <v>7550</v>
      </c>
      <c r="F19" s="147">
        <v>0</v>
      </c>
      <c r="G19" s="147">
        <v>7550</v>
      </c>
      <c r="H19" s="147">
        <v>0</v>
      </c>
      <c r="I19" s="154">
        <v>0</v>
      </c>
    </row>
    <row r="20" spans="1:9" hidden="1" outlineLevel="2">
      <c r="A20" s="151" t="s">
        <v>18</v>
      </c>
      <c r="B20" s="146" t="s">
        <v>42</v>
      </c>
      <c r="C20" s="145">
        <v>882213.31</v>
      </c>
      <c r="D20" s="145">
        <v>828934.11</v>
      </c>
      <c r="E20" s="145">
        <v>813557.59</v>
      </c>
      <c r="F20" s="145">
        <v>15376.52</v>
      </c>
      <c r="G20" s="145">
        <v>807057.59</v>
      </c>
      <c r="H20" s="145">
        <v>300</v>
      </c>
      <c r="I20" s="152">
        <v>52979.199999999997</v>
      </c>
    </row>
    <row r="21" spans="1:9" hidden="1" outlineLevel="2">
      <c r="A21" s="153" t="s">
        <v>18</v>
      </c>
      <c r="B21" s="148" t="s">
        <v>33</v>
      </c>
      <c r="C21" s="147">
        <v>44183.02</v>
      </c>
      <c r="D21" s="147">
        <v>44183.02</v>
      </c>
      <c r="E21" s="147">
        <v>44183.02</v>
      </c>
      <c r="F21" s="147">
        <v>0</v>
      </c>
      <c r="G21" s="147">
        <v>0</v>
      </c>
      <c r="H21" s="147">
        <v>0</v>
      </c>
      <c r="I21" s="154">
        <v>0</v>
      </c>
    </row>
    <row r="22" spans="1:9" hidden="1" outlineLevel="2">
      <c r="A22" s="153" t="s">
        <v>18</v>
      </c>
      <c r="B22" s="148" t="s">
        <v>39</v>
      </c>
      <c r="C22" s="147">
        <v>38619.14</v>
      </c>
      <c r="D22" s="147">
        <v>38619.14</v>
      </c>
      <c r="E22" s="147">
        <v>38619.14</v>
      </c>
      <c r="F22" s="147">
        <v>0</v>
      </c>
      <c r="G22" s="147">
        <v>38619.14</v>
      </c>
      <c r="H22" s="147">
        <v>0</v>
      </c>
      <c r="I22" s="154">
        <v>0</v>
      </c>
    </row>
    <row r="23" spans="1:9" hidden="1" outlineLevel="2">
      <c r="A23" s="153" t="s">
        <v>18</v>
      </c>
      <c r="B23" s="148" t="s">
        <v>39</v>
      </c>
      <c r="C23" s="147">
        <v>136020.81</v>
      </c>
      <c r="D23" s="147">
        <v>136020.81</v>
      </c>
      <c r="E23" s="147">
        <v>136020.81</v>
      </c>
      <c r="F23" s="147">
        <v>0</v>
      </c>
      <c r="G23" s="147">
        <v>136020.81</v>
      </c>
      <c r="H23" s="147">
        <v>0</v>
      </c>
      <c r="I23" s="154">
        <v>0</v>
      </c>
    </row>
    <row r="24" spans="1:9" hidden="1" outlineLevel="2">
      <c r="A24" s="153" t="s">
        <v>18</v>
      </c>
      <c r="B24" s="148" t="s">
        <v>39</v>
      </c>
      <c r="C24" s="147">
        <v>1433.02</v>
      </c>
      <c r="D24" s="147">
        <v>1433.02</v>
      </c>
      <c r="E24" s="147">
        <v>1433.02</v>
      </c>
      <c r="F24" s="147">
        <v>0</v>
      </c>
      <c r="G24" s="147">
        <v>1433.02</v>
      </c>
      <c r="H24" s="147">
        <v>0</v>
      </c>
      <c r="I24" s="154">
        <v>0</v>
      </c>
    </row>
    <row r="25" spans="1:9" hidden="1" outlineLevel="2">
      <c r="A25" s="151" t="s">
        <v>18</v>
      </c>
      <c r="B25" s="146" t="s">
        <v>39</v>
      </c>
      <c r="C25" s="145">
        <v>15721.34</v>
      </c>
      <c r="D25" s="145">
        <v>15721.34</v>
      </c>
      <c r="E25" s="145">
        <v>15721.34</v>
      </c>
      <c r="F25" s="145">
        <v>0</v>
      </c>
      <c r="G25" s="145">
        <v>15721.34</v>
      </c>
      <c r="H25" s="145">
        <v>0</v>
      </c>
      <c r="I25" s="152">
        <v>0</v>
      </c>
    </row>
    <row r="26" spans="1:9" hidden="1" outlineLevel="2">
      <c r="A26" s="153" t="s">
        <v>18</v>
      </c>
      <c r="B26" s="148" t="s">
        <v>41</v>
      </c>
      <c r="C26" s="147">
        <v>858.98</v>
      </c>
      <c r="D26" s="147">
        <v>858.98</v>
      </c>
      <c r="E26" s="147">
        <v>858.98</v>
      </c>
      <c r="F26" s="147">
        <v>0</v>
      </c>
      <c r="G26" s="147">
        <v>858.98</v>
      </c>
      <c r="H26" s="147">
        <v>0</v>
      </c>
      <c r="I26" s="154">
        <v>0</v>
      </c>
    </row>
    <row r="27" spans="1:9" hidden="1" outlineLevel="2">
      <c r="A27" s="153" t="s">
        <v>18</v>
      </c>
      <c r="B27" s="148" t="s">
        <v>35</v>
      </c>
      <c r="C27" s="147">
        <v>50577.46</v>
      </c>
      <c r="D27" s="147">
        <v>50512.66</v>
      </c>
      <c r="E27" s="147">
        <v>50512.66</v>
      </c>
      <c r="F27" s="147">
        <v>0</v>
      </c>
      <c r="G27" s="147">
        <v>50512.66</v>
      </c>
      <c r="H27" s="147">
        <v>64.8</v>
      </c>
      <c r="I27" s="154">
        <v>0</v>
      </c>
    </row>
    <row r="28" spans="1:9" hidden="1" outlineLevel="2">
      <c r="A28" s="151" t="s">
        <v>18</v>
      </c>
      <c r="B28" s="146" t="s">
        <v>51</v>
      </c>
      <c r="C28" s="145">
        <v>225033.61</v>
      </c>
      <c r="D28" s="145">
        <v>225033.61</v>
      </c>
      <c r="E28" s="145">
        <v>225033.61</v>
      </c>
      <c r="F28" s="145">
        <v>0</v>
      </c>
      <c r="G28" s="145">
        <v>225033.61</v>
      </c>
      <c r="H28" s="145">
        <v>0</v>
      </c>
      <c r="I28" s="152">
        <v>0</v>
      </c>
    </row>
    <row r="29" spans="1:9" hidden="1" outlineLevel="2">
      <c r="A29" s="153" t="s">
        <v>18</v>
      </c>
      <c r="B29" s="148" t="s">
        <v>51</v>
      </c>
      <c r="C29" s="147">
        <v>46600.87</v>
      </c>
      <c r="D29" s="147">
        <v>46600.87</v>
      </c>
      <c r="E29" s="147">
        <v>46600.87</v>
      </c>
      <c r="F29" s="147">
        <v>0</v>
      </c>
      <c r="G29" s="147">
        <v>46600.87</v>
      </c>
      <c r="H29" s="147">
        <v>0</v>
      </c>
      <c r="I29" s="154">
        <v>0</v>
      </c>
    </row>
    <row r="30" spans="1:9" hidden="1" outlineLevel="2">
      <c r="A30" s="151" t="s">
        <v>18</v>
      </c>
      <c r="B30" s="146" t="s">
        <v>51</v>
      </c>
      <c r="C30" s="145">
        <v>104719.22</v>
      </c>
      <c r="D30" s="145">
        <v>104719.22</v>
      </c>
      <c r="E30" s="145">
        <v>104719.22</v>
      </c>
      <c r="F30" s="145">
        <v>0</v>
      </c>
      <c r="G30" s="145">
        <v>104719.22</v>
      </c>
      <c r="H30" s="145">
        <v>0</v>
      </c>
      <c r="I30" s="152">
        <v>0</v>
      </c>
    </row>
    <row r="31" spans="1:9" hidden="1" outlineLevel="2">
      <c r="A31" s="151" t="s">
        <v>18</v>
      </c>
      <c r="B31" s="146" t="s">
        <v>51</v>
      </c>
      <c r="C31" s="145">
        <v>117432.32000000001</v>
      </c>
      <c r="D31" s="145">
        <v>117432.32000000001</v>
      </c>
      <c r="E31" s="145">
        <v>117432.32000000001</v>
      </c>
      <c r="F31" s="145">
        <v>0</v>
      </c>
      <c r="G31" s="145">
        <v>117432.32000000001</v>
      </c>
      <c r="H31" s="145">
        <v>0</v>
      </c>
      <c r="I31" s="152">
        <v>0</v>
      </c>
    </row>
    <row r="32" spans="1:9" hidden="1" outlineLevel="2">
      <c r="A32" s="153" t="s">
        <v>18</v>
      </c>
      <c r="B32" s="148" t="s">
        <v>51</v>
      </c>
      <c r="C32" s="147">
        <v>63925.38</v>
      </c>
      <c r="D32" s="147">
        <v>63925.38</v>
      </c>
      <c r="E32" s="147">
        <v>63925.38</v>
      </c>
      <c r="F32" s="147">
        <v>0</v>
      </c>
      <c r="G32" s="147">
        <v>63925.38</v>
      </c>
      <c r="H32" s="147">
        <v>0</v>
      </c>
      <c r="I32" s="154">
        <v>0</v>
      </c>
    </row>
    <row r="33" spans="1:9" outlineLevel="1" collapsed="1">
      <c r="A33" s="155" t="s">
        <v>53</v>
      </c>
      <c r="B33" s="156" t="s">
        <v>75</v>
      </c>
      <c r="C33" s="147">
        <f t="shared" ref="C33:I33" si="0">SUBTOTAL(9,C12:C32)</f>
        <v>2630505.34</v>
      </c>
      <c r="D33" s="147">
        <f t="shared" si="0"/>
        <v>2577161.34</v>
      </c>
      <c r="E33" s="147">
        <f t="shared" si="0"/>
        <v>2561784.8199999998</v>
      </c>
      <c r="F33" s="147">
        <f t="shared" si="0"/>
        <v>15376.52</v>
      </c>
      <c r="G33" s="147">
        <f t="shared" si="0"/>
        <v>2511101.7999999998</v>
      </c>
      <c r="H33" s="147">
        <f t="shared" si="0"/>
        <v>364.8</v>
      </c>
      <c r="I33" s="154">
        <f t="shared" si="0"/>
        <v>52979.199999999997</v>
      </c>
    </row>
    <row r="34" spans="1:9" hidden="1" outlineLevel="2">
      <c r="A34" s="153" t="s">
        <v>17</v>
      </c>
      <c r="B34" s="148" t="s">
        <v>38</v>
      </c>
      <c r="C34" s="147">
        <v>160326.65</v>
      </c>
      <c r="D34" s="147">
        <v>160326.65</v>
      </c>
      <c r="E34" s="147">
        <v>160326.65</v>
      </c>
      <c r="F34" s="147">
        <v>0</v>
      </c>
      <c r="G34" s="147">
        <v>160326.65</v>
      </c>
      <c r="H34" s="147">
        <v>0</v>
      </c>
      <c r="I34" s="154">
        <v>0</v>
      </c>
    </row>
    <row r="35" spans="1:9" hidden="1" outlineLevel="2">
      <c r="A35" s="153" t="s">
        <v>17</v>
      </c>
      <c r="B35" s="148" t="s">
        <v>38</v>
      </c>
      <c r="C35" s="147">
        <v>1510392.95</v>
      </c>
      <c r="D35" s="147">
        <v>1510392.94</v>
      </c>
      <c r="E35" s="147">
        <v>1510392.94</v>
      </c>
      <c r="F35" s="147">
        <v>0</v>
      </c>
      <c r="G35" s="147">
        <v>1510392.94</v>
      </c>
      <c r="H35" s="147">
        <v>0</v>
      </c>
      <c r="I35" s="154">
        <v>0.01</v>
      </c>
    </row>
    <row r="36" spans="1:9" hidden="1" outlineLevel="2">
      <c r="A36" s="151" t="s">
        <v>17</v>
      </c>
      <c r="B36" s="146" t="s">
        <v>38</v>
      </c>
      <c r="C36" s="145">
        <v>254714</v>
      </c>
      <c r="D36" s="145">
        <v>254713.35</v>
      </c>
      <c r="E36" s="145">
        <v>254713.35</v>
      </c>
      <c r="F36" s="145">
        <v>0</v>
      </c>
      <c r="G36" s="145">
        <v>254713.35</v>
      </c>
      <c r="H36" s="145">
        <v>0</v>
      </c>
      <c r="I36" s="152">
        <v>0.65</v>
      </c>
    </row>
    <row r="37" spans="1:9" hidden="1" outlineLevel="2">
      <c r="A37" s="151" t="s">
        <v>17</v>
      </c>
      <c r="B37" s="146" t="s">
        <v>38</v>
      </c>
      <c r="C37" s="145">
        <v>263899.96000000002</v>
      </c>
      <c r="D37" s="145">
        <v>263899.96000000002</v>
      </c>
      <c r="E37" s="145">
        <v>263899.96000000002</v>
      </c>
      <c r="F37" s="145">
        <v>0</v>
      </c>
      <c r="G37" s="145">
        <v>263899.96000000002</v>
      </c>
      <c r="H37" s="145">
        <v>0</v>
      </c>
      <c r="I37" s="152">
        <v>0</v>
      </c>
    </row>
    <row r="38" spans="1:9" hidden="1" outlineLevel="2">
      <c r="A38" s="153" t="s">
        <v>17</v>
      </c>
      <c r="B38" s="148" t="s">
        <v>38</v>
      </c>
      <c r="C38" s="147">
        <v>364166.68</v>
      </c>
      <c r="D38" s="147">
        <v>364166.65</v>
      </c>
      <c r="E38" s="147">
        <v>364166.65</v>
      </c>
      <c r="F38" s="147">
        <v>0</v>
      </c>
      <c r="G38" s="147">
        <v>364166.65</v>
      </c>
      <c r="H38" s="147">
        <v>0</v>
      </c>
      <c r="I38" s="154">
        <v>0.03</v>
      </c>
    </row>
    <row r="39" spans="1:9" hidden="1" outlineLevel="2">
      <c r="A39" s="151" t="s">
        <v>17</v>
      </c>
      <c r="B39" s="146" t="s">
        <v>36</v>
      </c>
      <c r="C39" s="145">
        <v>203953.14</v>
      </c>
      <c r="D39" s="145">
        <v>203953.14</v>
      </c>
      <c r="E39" s="145">
        <v>203953.14</v>
      </c>
      <c r="F39" s="145">
        <v>0</v>
      </c>
      <c r="G39" s="145">
        <v>203953.14</v>
      </c>
      <c r="H39" s="145">
        <v>0</v>
      </c>
      <c r="I39" s="152">
        <v>0</v>
      </c>
    </row>
    <row r="40" spans="1:9" hidden="1" outlineLevel="2">
      <c r="A40" s="153" t="s">
        <v>17</v>
      </c>
      <c r="B40" s="148" t="s">
        <v>36</v>
      </c>
      <c r="C40" s="147">
        <v>711144.15</v>
      </c>
      <c r="D40" s="147">
        <v>711137.14</v>
      </c>
      <c r="E40" s="147">
        <v>711137.14</v>
      </c>
      <c r="F40" s="147">
        <v>0</v>
      </c>
      <c r="G40" s="147">
        <v>711137.14</v>
      </c>
      <c r="H40" s="147">
        <v>0</v>
      </c>
      <c r="I40" s="154">
        <v>7.01</v>
      </c>
    </row>
    <row r="41" spans="1:9" hidden="1" outlineLevel="2">
      <c r="A41" s="151" t="s">
        <v>17</v>
      </c>
      <c r="B41" s="146" t="s">
        <v>36</v>
      </c>
      <c r="C41" s="145">
        <v>243528.31</v>
      </c>
      <c r="D41" s="145">
        <v>243527.88</v>
      </c>
      <c r="E41" s="145">
        <v>243527.88</v>
      </c>
      <c r="F41" s="145">
        <v>0</v>
      </c>
      <c r="G41" s="145">
        <v>243527.88</v>
      </c>
      <c r="H41" s="145">
        <v>0</v>
      </c>
      <c r="I41" s="152">
        <v>0.43</v>
      </c>
    </row>
    <row r="42" spans="1:9" hidden="1" outlineLevel="2">
      <c r="A42" s="153" t="s">
        <v>17</v>
      </c>
      <c r="B42" s="148" t="s">
        <v>36</v>
      </c>
      <c r="C42" s="147">
        <v>102914.86</v>
      </c>
      <c r="D42" s="147">
        <v>102914.86</v>
      </c>
      <c r="E42" s="147">
        <v>102914.86</v>
      </c>
      <c r="F42" s="147">
        <v>0</v>
      </c>
      <c r="G42" s="147">
        <v>102914.86</v>
      </c>
      <c r="H42" s="147">
        <v>0</v>
      </c>
      <c r="I42" s="154">
        <v>0</v>
      </c>
    </row>
    <row r="43" spans="1:9" hidden="1" outlineLevel="2">
      <c r="A43" s="153" t="s">
        <v>17</v>
      </c>
      <c r="B43" s="148" t="s">
        <v>36</v>
      </c>
      <c r="C43" s="147">
        <v>358055</v>
      </c>
      <c r="D43" s="147">
        <v>358054.23</v>
      </c>
      <c r="E43" s="147">
        <v>358054.23</v>
      </c>
      <c r="F43" s="147">
        <v>0</v>
      </c>
      <c r="G43" s="147">
        <v>358054.23</v>
      </c>
      <c r="H43" s="147">
        <v>0</v>
      </c>
      <c r="I43" s="154">
        <v>0.77</v>
      </c>
    </row>
    <row r="44" spans="1:9" hidden="1" outlineLevel="2">
      <c r="A44" s="153" t="s">
        <v>17</v>
      </c>
      <c r="B44" s="148" t="s">
        <v>47</v>
      </c>
      <c r="C44" s="147">
        <v>145742.29999999999</v>
      </c>
      <c r="D44" s="147">
        <v>145742.29999999999</v>
      </c>
      <c r="E44" s="147">
        <v>145742.29999999999</v>
      </c>
      <c r="F44" s="147">
        <v>0</v>
      </c>
      <c r="G44" s="147">
        <v>143964.98000000001</v>
      </c>
      <c r="H44" s="147">
        <v>0</v>
      </c>
      <c r="I44" s="154">
        <v>0</v>
      </c>
    </row>
    <row r="45" spans="1:9" hidden="1" outlineLevel="2">
      <c r="A45" s="151" t="s">
        <v>17</v>
      </c>
      <c r="B45" s="146" t="s">
        <v>47</v>
      </c>
      <c r="C45" s="145">
        <v>265969</v>
      </c>
      <c r="D45" s="145">
        <v>265968.84999999998</v>
      </c>
      <c r="E45" s="145">
        <v>265968.84999999998</v>
      </c>
      <c r="F45" s="145">
        <v>0</v>
      </c>
      <c r="G45" s="145">
        <v>265968.84999999998</v>
      </c>
      <c r="H45" s="145">
        <v>0</v>
      </c>
      <c r="I45" s="152">
        <v>0.15</v>
      </c>
    </row>
    <row r="46" spans="1:9" hidden="1" outlineLevel="2">
      <c r="A46" s="151" t="s">
        <v>17</v>
      </c>
      <c r="B46" s="146" t="s">
        <v>47</v>
      </c>
      <c r="C46" s="145">
        <v>147663.41</v>
      </c>
      <c r="D46" s="145">
        <v>147663.41</v>
      </c>
      <c r="E46" s="145">
        <v>147663.41</v>
      </c>
      <c r="F46" s="145">
        <v>0</v>
      </c>
      <c r="G46" s="145">
        <v>147663.41</v>
      </c>
      <c r="H46" s="145">
        <v>0</v>
      </c>
      <c r="I46" s="152">
        <v>0</v>
      </c>
    </row>
    <row r="47" spans="1:9" hidden="1" outlineLevel="2">
      <c r="A47" s="153" t="s">
        <v>17</v>
      </c>
      <c r="B47" s="148" t="s">
        <v>47</v>
      </c>
      <c r="C47" s="147">
        <v>20607.84</v>
      </c>
      <c r="D47" s="147">
        <v>20607.84</v>
      </c>
      <c r="E47" s="147">
        <v>20607.84</v>
      </c>
      <c r="F47" s="147">
        <v>0</v>
      </c>
      <c r="G47" s="147">
        <v>20607.84</v>
      </c>
      <c r="H47" s="147">
        <v>0</v>
      </c>
      <c r="I47" s="154">
        <v>0</v>
      </c>
    </row>
    <row r="48" spans="1:9" hidden="1" outlineLevel="2">
      <c r="A48" s="151" t="s">
        <v>17</v>
      </c>
      <c r="B48" s="146" t="s">
        <v>47</v>
      </c>
      <c r="C48" s="145">
        <v>103101.6</v>
      </c>
      <c r="D48" s="145">
        <v>103101.6</v>
      </c>
      <c r="E48" s="145">
        <v>103101.6</v>
      </c>
      <c r="F48" s="145">
        <v>0</v>
      </c>
      <c r="G48" s="145">
        <v>103101.6</v>
      </c>
      <c r="H48" s="145">
        <v>0</v>
      </c>
      <c r="I48" s="152">
        <v>0</v>
      </c>
    </row>
    <row r="49" spans="1:9" hidden="1" outlineLevel="2">
      <c r="A49" s="153" t="s">
        <v>17</v>
      </c>
      <c r="B49" s="148" t="s">
        <v>48</v>
      </c>
      <c r="C49" s="147">
        <v>536344.66</v>
      </c>
      <c r="D49" s="147">
        <v>536344.66</v>
      </c>
      <c r="E49" s="147">
        <v>536344.66</v>
      </c>
      <c r="F49" s="147">
        <v>0</v>
      </c>
      <c r="G49" s="147">
        <v>536344.66</v>
      </c>
      <c r="H49" s="147">
        <v>0</v>
      </c>
      <c r="I49" s="154">
        <v>0</v>
      </c>
    </row>
    <row r="50" spans="1:9" hidden="1" outlineLevel="2">
      <c r="A50" s="151" t="s">
        <v>17</v>
      </c>
      <c r="B50" s="146" t="s">
        <v>48</v>
      </c>
      <c r="C50" s="145">
        <v>847984.2</v>
      </c>
      <c r="D50" s="145">
        <v>847984.2</v>
      </c>
      <c r="E50" s="145">
        <v>847984.2</v>
      </c>
      <c r="F50" s="145">
        <v>0</v>
      </c>
      <c r="G50" s="145">
        <v>847984.2</v>
      </c>
      <c r="H50" s="145">
        <v>0</v>
      </c>
      <c r="I50" s="152">
        <v>0</v>
      </c>
    </row>
    <row r="51" spans="1:9" hidden="1" outlineLevel="2">
      <c r="A51" s="151" t="s">
        <v>17</v>
      </c>
      <c r="B51" s="146" t="s">
        <v>48</v>
      </c>
      <c r="C51" s="145">
        <v>858645.53</v>
      </c>
      <c r="D51" s="145">
        <v>858645.53</v>
      </c>
      <c r="E51" s="145">
        <v>858645.53</v>
      </c>
      <c r="F51" s="145">
        <v>0</v>
      </c>
      <c r="G51" s="145">
        <v>858645.53</v>
      </c>
      <c r="H51" s="145">
        <v>0</v>
      </c>
      <c r="I51" s="152">
        <v>0</v>
      </c>
    </row>
    <row r="52" spans="1:9" hidden="1" outlineLevel="2">
      <c r="A52" s="151" t="s">
        <v>17</v>
      </c>
      <c r="B52" s="146" t="s">
        <v>48</v>
      </c>
      <c r="C52" s="145">
        <v>483186.5</v>
      </c>
      <c r="D52" s="145">
        <v>483186.5</v>
      </c>
      <c r="E52" s="145">
        <v>483186.5</v>
      </c>
      <c r="F52" s="145">
        <v>0</v>
      </c>
      <c r="G52" s="145">
        <v>483186.5</v>
      </c>
      <c r="H52" s="145">
        <v>0</v>
      </c>
      <c r="I52" s="152">
        <v>0</v>
      </c>
    </row>
    <row r="53" spans="1:9" hidden="1" outlineLevel="2">
      <c r="A53" s="153" t="s">
        <v>17</v>
      </c>
      <c r="B53" s="148" t="s">
        <v>48</v>
      </c>
      <c r="C53" s="147">
        <v>487713.39</v>
      </c>
      <c r="D53" s="147">
        <v>487713.39</v>
      </c>
      <c r="E53" s="147">
        <v>487713.39</v>
      </c>
      <c r="F53" s="147">
        <v>0</v>
      </c>
      <c r="G53" s="147">
        <v>487713.39</v>
      </c>
      <c r="H53" s="147">
        <v>0</v>
      </c>
      <c r="I53" s="154">
        <v>0</v>
      </c>
    </row>
    <row r="54" spans="1:9" hidden="1" outlineLevel="2">
      <c r="A54" s="151" t="s">
        <v>17</v>
      </c>
      <c r="B54" s="146" t="s">
        <v>31</v>
      </c>
      <c r="C54" s="145">
        <v>36321.839999999997</v>
      </c>
      <c r="D54" s="145">
        <v>36321.839999999997</v>
      </c>
      <c r="E54" s="145">
        <v>36321.839999999997</v>
      </c>
      <c r="F54" s="145">
        <v>0</v>
      </c>
      <c r="G54" s="145">
        <v>36321.839999999997</v>
      </c>
      <c r="H54" s="145">
        <v>0</v>
      </c>
      <c r="I54" s="152">
        <v>0</v>
      </c>
    </row>
    <row r="55" spans="1:9" hidden="1" outlineLevel="2">
      <c r="A55" s="151" t="s">
        <v>17</v>
      </c>
      <c r="B55" s="146" t="s">
        <v>31</v>
      </c>
      <c r="C55" s="145">
        <v>600782.88</v>
      </c>
      <c r="D55" s="145">
        <v>600782.61</v>
      </c>
      <c r="E55" s="145">
        <v>600782.61</v>
      </c>
      <c r="F55" s="145">
        <v>0</v>
      </c>
      <c r="G55" s="145">
        <v>600782.61</v>
      </c>
      <c r="H55" s="145">
        <v>0</v>
      </c>
      <c r="I55" s="152">
        <v>0.27</v>
      </c>
    </row>
    <row r="56" spans="1:9" hidden="1" outlineLevel="2">
      <c r="A56" s="153" t="s">
        <v>17</v>
      </c>
      <c r="B56" s="148" t="s">
        <v>31</v>
      </c>
      <c r="C56" s="147">
        <v>72489.64</v>
      </c>
      <c r="D56" s="147">
        <v>72489.64</v>
      </c>
      <c r="E56" s="147">
        <v>72489.64</v>
      </c>
      <c r="F56" s="147">
        <v>0</v>
      </c>
      <c r="G56" s="147">
        <v>72489.64</v>
      </c>
      <c r="H56" s="147">
        <v>0</v>
      </c>
      <c r="I56" s="154">
        <v>0</v>
      </c>
    </row>
    <row r="57" spans="1:9" hidden="1" outlineLevel="2">
      <c r="A57" s="153" t="s">
        <v>17</v>
      </c>
      <c r="B57" s="148" t="s">
        <v>31</v>
      </c>
      <c r="C57" s="147">
        <v>80603.06</v>
      </c>
      <c r="D57" s="147">
        <v>80603.06</v>
      </c>
      <c r="E57" s="147">
        <v>80603.06</v>
      </c>
      <c r="F57" s="147">
        <v>0</v>
      </c>
      <c r="G57" s="147">
        <v>80603.06</v>
      </c>
      <c r="H57" s="147">
        <v>0</v>
      </c>
      <c r="I57" s="154">
        <v>0</v>
      </c>
    </row>
    <row r="58" spans="1:9" hidden="1" outlineLevel="2">
      <c r="A58" s="151" t="s">
        <v>17</v>
      </c>
      <c r="B58" s="146" t="s">
        <v>31</v>
      </c>
      <c r="C58" s="145">
        <v>80555.240000000005</v>
      </c>
      <c r="D58" s="145">
        <v>80555.240000000005</v>
      </c>
      <c r="E58" s="145">
        <v>80555.240000000005</v>
      </c>
      <c r="F58" s="145">
        <v>0</v>
      </c>
      <c r="G58" s="145">
        <v>80555.240000000005</v>
      </c>
      <c r="H58" s="145">
        <v>0</v>
      </c>
      <c r="I58" s="152">
        <v>0</v>
      </c>
    </row>
    <row r="59" spans="1:9" hidden="1" outlineLevel="2">
      <c r="A59" s="151" t="s">
        <v>17</v>
      </c>
      <c r="B59" s="146" t="s">
        <v>31</v>
      </c>
      <c r="C59" s="145">
        <v>519060.97</v>
      </c>
      <c r="D59" s="145">
        <v>519060.97</v>
      </c>
      <c r="E59" s="145">
        <v>519060.97</v>
      </c>
      <c r="F59" s="145">
        <v>0</v>
      </c>
      <c r="G59" s="145">
        <v>519060.97</v>
      </c>
      <c r="H59" s="145">
        <v>0</v>
      </c>
      <c r="I59" s="152">
        <v>0</v>
      </c>
    </row>
    <row r="60" spans="1:9" hidden="1" outlineLevel="2">
      <c r="A60" s="153" t="s">
        <v>17</v>
      </c>
      <c r="B60" s="148" t="s">
        <v>31</v>
      </c>
      <c r="C60" s="147">
        <v>13320.45</v>
      </c>
      <c r="D60" s="147">
        <v>13320.45</v>
      </c>
      <c r="E60" s="147">
        <v>13320.45</v>
      </c>
      <c r="F60" s="147">
        <v>0</v>
      </c>
      <c r="G60" s="147">
        <v>13320.45</v>
      </c>
      <c r="H60" s="147">
        <v>0</v>
      </c>
      <c r="I60" s="154">
        <v>0</v>
      </c>
    </row>
    <row r="61" spans="1:9" hidden="1" outlineLevel="2">
      <c r="A61" s="153" t="s">
        <v>17</v>
      </c>
      <c r="B61" s="148" t="s">
        <v>31</v>
      </c>
      <c r="C61" s="147">
        <v>10540</v>
      </c>
      <c r="D61" s="147">
        <v>10540</v>
      </c>
      <c r="E61" s="147">
        <v>10540</v>
      </c>
      <c r="F61" s="147">
        <v>0</v>
      </c>
      <c r="G61" s="147">
        <v>10540</v>
      </c>
      <c r="H61" s="147">
        <v>0</v>
      </c>
      <c r="I61" s="154">
        <v>0</v>
      </c>
    </row>
    <row r="62" spans="1:9" hidden="1" outlineLevel="2">
      <c r="A62" s="153" t="s">
        <v>17</v>
      </c>
      <c r="B62" s="148" t="s">
        <v>46</v>
      </c>
      <c r="C62" s="147">
        <v>3594</v>
      </c>
      <c r="D62" s="147">
        <v>3594</v>
      </c>
      <c r="E62" s="147">
        <v>3594</v>
      </c>
      <c r="F62" s="147">
        <v>0</v>
      </c>
      <c r="G62" s="147">
        <v>3594</v>
      </c>
      <c r="H62" s="147">
        <v>0</v>
      </c>
      <c r="I62" s="154">
        <v>0</v>
      </c>
    </row>
    <row r="63" spans="1:9" hidden="1" outlineLevel="2">
      <c r="A63" s="151" t="s">
        <v>17</v>
      </c>
      <c r="B63" s="146" t="s">
        <v>34</v>
      </c>
      <c r="C63" s="145">
        <v>63146.22</v>
      </c>
      <c r="D63" s="145">
        <v>63146.22</v>
      </c>
      <c r="E63" s="145">
        <v>63146.22</v>
      </c>
      <c r="F63" s="145">
        <v>0</v>
      </c>
      <c r="G63" s="145">
        <v>63146.22</v>
      </c>
      <c r="H63" s="145">
        <v>0</v>
      </c>
      <c r="I63" s="152">
        <v>0</v>
      </c>
    </row>
    <row r="64" spans="1:9" hidden="1" outlineLevel="2">
      <c r="A64" s="153" t="s">
        <v>17</v>
      </c>
      <c r="B64" s="148" t="s">
        <v>34</v>
      </c>
      <c r="C64" s="147">
        <v>3063</v>
      </c>
      <c r="D64" s="147">
        <v>3063</v>
      </c>
      <c r="E64" s="147">
        <v>3063</v>
      </c>
      <c r="F64" s="147">
        <v>0</v>
      </c>
      <c r="G64" s="147">
        <v>3063</v>
      </c>
      <c r="H64" s="147">
        <v>0</v>
      </c>
      <c r="I64" s="154">
        <v>0</v>
      </c>
    </row>
    <row r="65" spans="1:9" hidden="1" outlineLevel="2">
      <c r="A65" s="151" t="s">
        <v>17</v>
      </c>
      <c r="B65" s="146" t="s">
        <v>34</v>
      </c>
      <c r="C65" s="145">
        <v>32842.81</v>
      </c>
      <c r="D65" s="145">
        <v>32842.81</v>
      </c>
      <c r="E65" s="145">
        <v>32842.81</v>
      </c>
      <c r="F65" s="145">
        <v>0</v>
      </c>
      <c r="G65" s="145">
        <v>32842.81</v>
      </c>
      <c r="H65" s="145">
        <v>0</v>
      </c>
      <c r="I65" s="152">
        <v>0</v>
      </c>
    </row>
    <row r="66" spans="1:9" hidden="1" outlineLevel="2">
      <c r="A66" s="153" t="s">
        <v>17</v>
      </c>
      <c r="B66" s="148" t="s">
        <v>34</v>
      </c>
      <c r="C66" s="147">
        <v>7773</v>
      </c>
      <c r="D66" s="147">
        <v>7773</v>
      </c>
      <c r="E66" s="147">
        <v>7773</v>
      </c>
      <c r="F66" s="147">
        <v>0</v>
      </c>
      <c r="G66" s="147">
        <v>7773</v>
      </c>
      <c r="H66" s="147">
        <v>0</v>
      </c>
      <c r="I66" s="154">
        <v>0</v>
      </c>
    </row>
    <row r="67" spans="1:9" hidden="1" outlineLevel="2">
      <c r="A67" s="151" t="s">
        <v>17</v>
      </c>
      <c r="B67" s="146" t="s">
        <v>34</v>
      </c>
      <c r="C67" s="145">
        <v>1278</v>
      </c>
      <c r="D67" s="145">
        <v>1278</v>
      </c>
      <c r="E67" s="145">
        <v>1278</v>
      </c>
      <c r="F67" s="145">
        <v>0</v>
      </c>
      <c r="G67" s="145">
        <v>1278</v>
      </c>
      <c r="H67" s="145">
        <v>0</v>
      </c>
      <c r="I67" s="152">
        <v>0</v>
      </c>
    </row>
    <row r="68" spans="1:9" hidden="1" outlineLevel="2">
      <c r="A68" s="153" t="s">
        <v>17</v>
      </c>
      <c r="B68" s="148" t="s">
        <v>34</v>
      </c>
      <c r="C68" s="147">
        <v>137</v>
      </c>
      <c r="D68" s="147">
        <v>137</v>
      </c>
      <c r="E68" s="147">
        <v>137</v>
      </c>
      <c r="F68" s="147">
        <v>0</v>
      </c>
      <c r="G68" s="147">
        <v>137</v>
      </c>
      <c r="H68" s="147">
        <v>0</v>
      </c>
      <c r="I68" s="154">
        <v>0</v>
      </c>
    </row>
    <row r="69" spans="1:9" hidden="1" outlineLevel="2">
      <c r="A69" s="151" t="s">
        <v>17</v>
      </c>
      <c r="B69" s="146" t="s">
        <v>50</v>
      </c>
      <c r="C69" s="145">
        <v>88585.96</v>
      </c>
      <c r="D69" s="145">
        <v>88585.96</v>
      </c>
      <c r="E69" s="145">
        <v>88585.96</v>
      </c>
      <c r="F69" s="145">
        <v>0</v>
      </c>
      <c r="G69" s="145">
        <v>88585.96</v>
      </c>
      <c r="H69" s="145">
        <v>0</v>
      </c>
      <c r="I69" s="152">
        <v>0</v>
      </c>
    </row>
    <row r="70" spans="1:9" hidden="1" outlineLevel="2">
      <c r="A70" s="151" t="s">
        <v>17</v>
      </c>
      <c r="B70" s="146" t="s">
        <v>50</v>
      </c>
      <c r="C70" s="145">
        <v>53482.85</v>
      </c>
      <c r="D70" s="145">
        <v>53482.84</v>
      </c>
      <c r="E70" s="145">
        <v>53482.84</v>
      </c>
      <c r="F70" s="145">
        <v>0</v>
      </c>
      <c r="G70" s="145">
        <v>53482.84</v>
      </c>
      <c r="H70" s="145">
        <v>0</v>
      </c>
      <c r="I70" s="152">
        <v>0.01</v>
      </c>
    </row>
    <row r="71" spans="1:9" hidden="1" outlineLevel="2">
      <c r="A71" s="151" t="s">
        <v>17</v>
      </c>
      <c r="B71" s="146" t="s">
        <v>50</v>
      </c>
      <c r="C71" s="145">
        <v>139300.4</v>
      </c>
      <c r="D71" s="145">
        <v>139300.4</v>
      </c>
      <c r="E71" s="145">
        <v>139300.4</v>
      </c>
      <c r="F71" s="145">
        <v>0</v>
      </c>
      <c r="G71" s="145">
        <v>139300.4</v>
      </c>
      <c r="H71" s="145">
        <v>0</v>
      </c>
      <c r="I71" s="152">
        <v>0</v>
      </c>
    </row>
    <row r="72" spans="1:9" hidden="1" outlineLevel="2">
      <c r="A72" s="153" t="s">
        <v>17</v>
      </c>
      <c r="B72" s="148" t="s">
        <v>50</v>
      </c>
      <c r="C72" s="147">
        <v>51803.75</v>
      </c>
      <c r="D72" s="147">
        <v>51803.65</v>
      </c>
      <c r="E72" s="147">
        <v>51803.65</v>
      </c>
      <c r="F72" s="147">
        <v>0</v>
      </c>
      <c r="G72" s="147">
        <v>51803.65</v>
      </c>
      <c r="H72" s="147">
        <v>0</v>
      </c>
      <c r="I72" s="154">
        <v>0.1</v>
      </c>
    </row>
    <row r="73" spans="1:9" hidden="1" outlineLevel="2">
      <c r="A73" s="151" t="s">
        <v>17</v>
      </c>
      <c r="B73" s="146" t="s">
        <v>50</v>
      </c>
      <c r="C73" s="145">
        <v>113160.27</v>
      </c>
      <c r="D73" s="145">
        <v>113160.27</v>
      </c>
      <c r="E73" s="145">
        <v>113160.27</v>
      </c>
      <c r="F73" s="145">
        <v>0</v>
      </c>
      <c r="G73" s="145">
        <v>113160.27</v>
      </c>
      <c r="H73" s="145">
        <v>0</v>
      </c>
      <c r="I73" s="152">
        <v>0</v>
      </c>
    </row>
    <row r="74" spans="1:9" hidden="1" outlineLevel="2">
      <c r="A74" s="153" t="s">
        <v>17</v>
      </c>
      <c r="B74" s="148" t="s">
        <v>50</v>
      </c>
      <c r="C74" s="147">
        <v>22665.46</v>
      </c>
      <c r="D74" s="147">
        <v>22665.46</v>
      </c>
      <c r="E74" s="147">
        <v>22665.46</v>
      </c>
      <c r="F74" s="147">
        <v>0</v>
      </c>
      <c r="G74" s="147">
        <v>22665.46</v>
      </c>
      <c r="H74" s="147">
        <v>0</v>
      </c>
      <c r="I74" s="154">
        <v>0</v>
      </c>
    </row>
    <row r="75" spans="1:9" hidden="1" outlineLevel="2">
      <c r="A75" s="151" t="s">
        <v>17</v>
      </c>
      <c r="B75" s="146" t="s">
        <v>50</v>
      </c>
      <c r="C75" s="145">
        <v>61399.91</v>
      </c>
      <c r="D75" s="145">
        <v>61399.91</v>
      </c>
      <c r="E75" s="145">
        <v>61399.91</v>
      </c>
      <c r="F75" s="145">
        <v>0</v>
      </c>
      <c r="G75" s="145">
        <v>61399.91</v>
      </c>
      <c r="H75" s="145">
        <v>0</v>
      </c>
      <c r="I75" s="152">
        <v>0</v>
      </c>
    </row>
    <row r="76" spans="1:9" hidden="1" outlineLevel="2">
      <c r="A76" s="151" t="s">
        <v>17</v>
      </c>
      <c r="B76" s="146" t="s">
        <v>43</v>
      </c>
      <c r="C76" s="145">
        <v>120154.32</v>
      </c>
      <c r="D76" s="145">
        <v>120154.32</v>
      </c>
      <c r="E76" s="145">
        <v>108198.62</v>
      </c>
      <c r="F76" s="145">
        <v>11955.7</v>
      </c>
      <c r="G76" s="145">
        <v>108198.62</v>
      </c>
      <c r="H76" s="145">
        <v>0</v>
      </c>
      <c r="I76" s="152">
        <v>0</v>
      </c>
    </row>
    <row r="77" spans="1:9" hidden="1" outlineLevel="2">
      <c r="A77" s="151" t="s">
        <v>17</v>
      </c>
      <c r="B77" s="146" t="s">
        <v>43</v>
      </c>
      <c r="C77" s="145">
        <v>15323.63</v>
      </c>
      <c r="D77" s="145">
        <v>15323.63</v>
      </c>
      <c r="E77" s="145">
        <v>15323.63</v>
      </c>
      <c r="F77" s="145">
        <v>0</v>
      </c>
      <c r="G77" s="145">
        <v>15323.63</v>
      </c>
      <c r="H77" s="145">
        <v>0</v>
      </c>
      <c r="I77" s="152">
        <v>0</v>
      </c>
    </row>
    <row r="78" spans="1:9" hidden="1" outlineLevel="2">
      <c r="A78" s="153" t="s">
        <v>17</v>
      </c>
      <c r="B78" s="148" t="s">
        <v>43</v>
      </c>
      <c r="C78" s="147">
        <v>5285</v>
      </c>
      <c r="D78" s="147">
        <v>5285</v>
      </c>
      <c r="E78" s="147">
        <v>5285</v>
      </c>
      <c r="F78" s="147">
        <v>0</v>
      </c>
      <c r="G78" s="147">
        <v>5285</v>
      </c>
      <c r="H78" s="147">
        <v>0</v>
      </c>
      <c r="I78" s="154">
        <v>0</v>
      </c>
    </row>
    <row r="79" spans="1:9" hidden="1" outlineLevel="2">
      <c r="A79" s="153" t="s">
        <v>17</v>
      </c>
      <c r="B79" s="148" t="s">
        <v>42</v>
      </c>
      <c r="C79" s="147">
        <v>8821.85</v>
      </c>
      <c r="D79" s="147">
        <v>8821.85</v>
      </c>
      <c r="E79" s="147">
        <v>8821.85</v>
      </c>
      <c r="F79" s="147">
        <v>0</v>
      </c>
      <c r="G79" s="147">
        <v>8821.85</v>
      </c>
      <c r="H79" s="147">
        <v>0</v>
      </c>
      <c r="I79" s="154">
        <v>0</v>
      </c>
    </row>
    <row r="80" spans="1:9" hidden="1" outlineLevel="2">
      <c r="A80" s="153" t="s">
        <v>17</v>
      </c>
      <c r="B80" s="148" t="s">
        <v>33</v>
      </c>
      <c r="C80" s="147">
        <v>97302.27</v>
      </c>
      <c r="D80" s="147">
        <v>97302.27</v>
      </c>
      <c r="E80" s="147">
        <v>75029.789999999994</v>
      </c>
      <c r="F80" s="147">
        <v>22272.48</v>
      </c>
      <c r="G80" s="147">
        <v>75029.789999999994</v>
      </c>
      <c r="H80" s="147">
        <v>0</v>
      </c>
      <c r="I80" s="154">
        <v>0</v>
      </c>
    </row>
    <row r="81" spans="1:9" hidden="1" outlineLevel="2">
      <c r="A81" s="153" t="s">
        <v>17</v>
      </c>
      <c r="B81" s="148" t="s">
        <v>33</v>
      </c>
      <c r="C81" s="147">
        <v>477450.59</v>
      </c>
      <c r="D81" s="147">
        <v>477450.59</v>
      </c>
      <c r="E81" s="147">
        <v>352085.66</v>
      </c>
      <c r="F81" s="147">
        <v>125364.93</v>
      </c>
      <c r="G81" s="147">
        <v>352085.66</v>
      </c>
      <c r="H81" s="147">
        <v>0</v>
      </c>
      <c r="I81" s="154">
        <v>0</v>
      </c>
    </row>
    <row r="82" spans="1:9" hidden="1" outlineLevel="2">
      <c r="A82" s="153" t="s">
        <v>17</v>
      </c>
      <c r="B82" s="148" t="s">
        <v>33</v>
      </c>
      <c r="C82" s="147">
        <v>489920.26</v>
      </c>
      <c r="D82" s="147">
        <v>489920.26</v>
      </c>
      <c r="E82" s="147">
        <v>0</v>
      </c>
      <c r="F82" s="147">
        <v>489920.26</v>
      </c>
      <c r="G82" s="147">
        <v>0</v>
      </c>
      <c r="H82" s="147">
        <v>0</v>
      </c>
      <c r="I82" s="154">
        <v>0</v>
      </c>
    </row>
    <row r="83" spans="1:9" hidden="1" outlineLevel="2">
      <c r="A83" s="151" t="s">
        <v>17</v>
      </c>
      <c r="B83" s="146" t="s">
        <v>49</v>
      </c>
      <c r="C83" s="145">
        <v>194189.78</v>
      </c>
      <c r="D83" s="145">
        <v>194189.78</v>
      </c>
      <c r="E83" s="145">
        <v>194189.78</v>
      </c>
      <c r="F83" s="145">
        <v>0</v>
      </c>
      <c r="G83" s="145">
        <v>187108.97</v>
      </c>
      <c r="H83" s="145">
        <v>0</v>
      </c>
      <c r="I83" s="152">
        <v>0</v>
      </c>
    </row>
    <row r="84" spans="1:9" hidden="1" outlineLevel="2">
      <c r="A84" s="151" t="s">
        <v>17</v>
      </c>
      <c r="B84" s="146" t="s">
        <v>49</v>
      </c>
      <c r="C84" s="145">
        <v>567248.16</v>
      </c>
      <c r="D84" s="145">
        <v>567207.03</v>
      </c>
      <c r="E84" s="145">
        <v>567207.03</v>
      </c>
      <c r="F84" s="145">
        <v>0</v>
      </c>
      <c r="G84" s="145">
        <v>567207.03</v>
      </c>
      <c r="H84" s="145">
        <v>0</v>
      </c>
      <c r="I84" s="152">
        <v>41.13</v>
      </c>
    </row>
    <row r="85" spans="1:9" hidden="1" outlineLevel="2">
      <c r="A85" s="153" t="s">
        <v>17</v>
      </c>
      <c r="B85" s="148" t="s">
        <v>49</v>
      </c>
      <c r="C85" s="147">
        <v>232291.65</v>
      </c>
      <c r="D85" s="147">
        <v>232291.63</v>
      </c>
      <c r="E85" s="147">
        <v>232291.63</v>
      </c>
      <c r="F85" s="147">
        <v>0</v>
      </c>
      <c r="G85" s="147">
        <v>215857.15</v>
      </c>
      <c r="H85" s="147">
        <v>0</v>
      </c>
      <c r="I85" s="154">
        <v>0.02</v>
      </c>
    </row>
    <row r="86" spans="1:9" hidden="1" outlineLevel="2">
      <c r="A86" s="151" t="s">
        <v>17</v>
      </c>
      <c r="B86" s="146" t="s">
        <v>49</v>
      </c>
      <c r="C86" s="145">
        <v>3070052.12</v>
      </c>
      <c r="D86" s="145">
        <v>3070047.21</v>
      </c>
      <c r="E86" s="145">
        <v>3070047.21</v>
      </c>
      <c r="F86" s="145">
        <v>0</v>
      </c>
      <c r="G86" s="145">
        <v>2802784.38</v>
      </c>
      <c r="H86" s="145">
        <v>0</v>
      </c>
      <c r="I86" s="152">
        <v>4.91</v>
      </c>
    </row>
    <row r="87" spans="1:9" hidden="1" outlineLevel="2">
      <c r="A87" s="153" t="s">
        <v>17</v>
      </c>
      <c r="B87" s="148" t="s">
        <v>49</v>
      </c>
      <c r="C87" s="147">
        <v>148270</v>
      </c>
      <c r="D87" s="147">
        <v>147677.76000000001</v>
      </c>
      <c r="E87" s="147">
        <v>147677.76000000001</v>
      </c>
      <c r="F87" s="147">
        <v>0</v>
      </c>
      <c r="G87" s="147">
        <v>143372.87</v>
      </c>
      <c r="H87" s="147">
        <v>0</v>
      </c>
      <c r="I87" s="154">
        <v>592.24</v>
      </c>
    </row>
    <row r="88" spans="1:9" hidden="1" outlineLevel="2">
      <c r="A88" s="151" t="s">
        <v>17</v>
      </c>
      <c r="B88" s="146" t="s">
        <v>49</v>
      </c>
      <c r="C88" s="145">
        <v>1348360.66</v>
      </c>
      <c r="D88" s="145">
        <v>1348360.66</v>
      </c>
      <c r="E88" s="145">
        <v>1348360.66</v>
      </c>
      <c r="F88" s="145">
        <v>0</v>
      </c>
      <c r="G88" s="145">
        <v>1196854.1599999999</v>
      </c>
      <c r="H88" s="145">
        <v>0</v>
      </c>
      <c r="I88" s="152">
        <v>0</v>
      </c>
    </row>
    <row r="89" spans="1:9" hidden="1" outlineLevel="2">
      <c r="A89" s="153" t="s">
        <v>17</v>
      </c>
      <c r="B89" s="148" t="s">
        <v>49</v>
      </c>
      <c r="C89" s="147">
        <v>42930.33</v>
      </c>
      <c r="D89" s="147">
        <v>42930.33</v>
      </c>
      <c r="E89" s="147">
        <v>42930.33</v>
      </c>
      <c r="F89" s="147">
        <v>0</v>
      </c>
      <c r="G89" s="147">
        <v>42930.33</v>
      </c>
      <c r="H89" s="147">
        <v>0</v>
      </c>
      <c r="I89" s="154">
        <v>0</v>
      </c>
    </row>
    <row r="90" spans="1:9" hidden="1" outlineLevel="2">
      <c r="A90" s="151" t="s">
        <v>17</v>
      </c>
      <c r="B90" s="146" t="s">
        <v>49</v>
      </c>
      <c r="C90" s="145">
        <v>1389053.22</v>
      </c>
      <c r="D90" s="145">
        <v>1389053.22</v>
      </c>
      <c r="E90" s="145">
        <v>1389053.22</v>
      </c>
      <c r="F90" s="145">
        <v>0</v>
      </c>
      <c r="G90" s="145">
        <v>1389053.22</v>
      </c>
      <c r="H90" s="145">
        <v>0</v>
      </c>
      <c r="I90" s="152">
        <v>0</v>
      </c>
    </row>
    <row r="91" spans="1:9" hidden="1" outlineLevel="2">
      <c r="A91" s="151" t="s">
        <v>17</v>
      </c>
      <c r="B91" s="146" t="s">
        <v>49</v>
      </c>
      <c r="C91" s="145">
        <v>72265.98</v>
      </c>
      <c r="D91" s="145">
        <v>72265.98</v>
      </c>
      <c r="E91" s="145">
        <v>72265.98</v>
      </c>
      <c r="F91" s="145">
        <v>0</v>
      </c>
      <c r="G91" s="145">
        <v>69600.009999999995</v>
      </c>
      <c r="H91" s="145">
        <v>0</v>
      </c>
      <c r="I91" s="152">
        <v>0</v>
      </c>
    </row>
    <row r="92" spans="1:9" hidden="1" outlineLevel="2">
      <c r="A92" s="151" t="s">
        <v>17</v>
      </c>
      <c r="B92" s="146" t="s">
        <v>49</v>
      </c>
      <c r="C92" s="145">
        <v>1363860.76</v>
      </c>
      <c r="D92" s="145">
        <v>1363860.11</v>
      </c>
      <c r="E92" s="145">
        <v>1363860.11</v>
      </c>
      <c r="F92" s="145">
        <v>0</v>
      </c>
      <c r="G92" s="145">
        <v>1249750.7</v>
      </c>
      <c r="H92" s="145">
        <v>0</v>
      </c>
      <c r="I92" s="152">
        <v>0.65</v>
      </c>
    </row>
    <row r="93" spans="1:9" hidden="1" outlineLevel="2">
      <c r="A93" s="153" t="s">
        <v>17</v>
      </c>
      <c r="B93" s="148" t="s">
        <v>49</v>
      </c>
      <c r="C93" s="147">
        <v>44195.99</v>
      </c>
      <c r="D93" s="147">
        <v>44195.99</v>
      </c>
      <c r="E93" s="147">
        <v>44195.99</v>
      </c>
      <c r="F93" s="147">
        <v>0</v>
      </c>
      <c r="G93" s="147">
        <v>0</v>
      </c>
      <c r="H93" s="147">
        <v>0</v>
      </c>
      <c r="I93" s="154">
        <v>0</v>
      </c>
    </row>
    <row r="94" spans="1:9" hidden="1" outlineLevel="2">
      <c r="A94" s="151" t="s">
        <v>17</v>
      </c>
      <c r="B94" s="146" t="s">
        <v>37</v>
      </c>
      <c r="C94" s="145">
        <v>16163.74</v>
      </c>
      <c r="D94" s="145">
        <v>16163.74</v>
      </c>
      <c r="E94" s="145">
        <v>16163.74</v>
      </c>
      <c r="F94" s="145">
        <v>0</v>
      </c>
      <c r="G94" s="145">
        <v>16163.74</v>
      </c>
      <c r="H94" s="145">
        <v>0</v>
      </c>
      <c r="I94" s="152">
        <v>0</v>
      </c>
    </row>
    <row r="95" spans="1:9" hidden="1" outlineLevel="2">
      <c r="A95" s="153" t="s">
        <v>17</v>
      </c>
      <c r="B95" s="148" t="s">
        <v>39</v>
      </c>
      <c r="C95" s="147">
        <v>2808816.01</v>
      </c>
      <c r="D95" s="147">
        <v>2782353.26</v>
      </c>
      <c r="E95" s="147">
        <v>2470389.91</v>
      </c>
      <c r="F95" s="147">
        <v>311963.34999999998</v>
      </c>
      <c r="G95" s="147">
        <v>1907285.04</v>
      </c>
      <c r="H95" s="147">
        <v>0</v>
      </c>
      <c r="I95" s="154">
        <v>26462.75</v>
      </c>
    </row>
    <row r="96" spans="1:9" hidden="1" outlineLevel="2">
      <c r="A96" s="151" t="s">
        <v>17</v>
      </c>
      <c r="B96" s="146" t="s">
        <v>39</v>
      </c>
      <c r="C96" s="145">
        <v>352430.87</v>
      </c>
      <c r="D96" s="145">
        <v>352430.87</v>
      </c>
      <c r="E96" s="145">
        <v>352430.87</v>
      </c>
      <c r="F96" s="145">
        <v>0</v>
      </c>
      <c r="G96" s="145">
        <v>352430.87</v>
      </c>
      <c r="H96" s="145">
        <v>0</v>
      </c>
      <c r="I96" s="152">
        <v>0</v>
      </c>
    </row>
    <row r="97" spans="1:9" hidden="1" outlineLevel="2">
      <c r="A97" s="153" t="s">
        <v>17</v>
      </c>
      <c r="B97" s="148" t="s">
        <v>39</v>
      </c>
      <c r="C97" s="147">
        <v>344425.84</v>
      </c>
      <c r="D97" s="147">
        <v>328883.46999999997</v>
      </c>
      <c r="E97" s="147">
        <v>324703.28000000003</v>
      </c>
      <c r="F97" s="147">
        <v>4180.1899999999996</v>
      </c>
      <c r="G97" s="147">
        <v>271527.28000000003</v>
      </c>
      <c r="H97" s="147">
        <v>15503</v>
      </c>
      <c r="I97" s="154">
        <v>39.369999999999997</v>
      </c>
    </row>
    <row r="98" spans="1:9" hidden="1" outlineLevel="2">
      <c r="A98" s="151" t="s">
        <v>17</v>
      </c>
      <c r="B98" s="146" t="s">
        <v>39</v>
      </c>
      <c r="C98" s="145">
        <v>632723.99</v>
      </c>
      <c r="D98" s="145">
        <v>627578.06999999995</v>
      </c>
      <c r="E98" s="145">
        <v>627544.27</v>
      </c>
      <c r="F98" s="145">
        <v>33.799999999999997</v>
      </c>
      <c r="G98" s="145">
        <v>558800.94999999995</v>
      </c>
      <c r="H98" s="145">
        <v>1967.77</v>
      </c>
      <c r="I98" s="152">
        <v>3178.15</v>
      </c>
    </row>
    <row r="99" spans="1:9" hidden="1" outlineLevel="2">
      <c r="A99" s="153" t="s">
        <v>17</v>
      </c>
      <c r="B99" s="148" t="s">
        <v>39</v>
      </c>
      <c r="C99" s="147">
        <v>60613.74</v>
      </c>
      <c r="D99" s="147">
        <v>60595.24</v>
      </c>
      <c r="E99" s="147">
        <v>60595.24</v>
      </c>
      <c r="F99" s="147">
        <v>0</v>
      </c>
      <c r="G99" s="147">
        <v>30611.68</v>
      </c>
      <c r="H99" s="147">
        <v>0</v>
      </c>
      <c r="I99" s="154">
        <v>18.5</v>
      </c>
    </row>
    <row r="100" spans="1:9" hidden="1" outlineLevel="2">
      <c r="A100" s="151" t="s">
        <v>17</v>
      </c>
      <c r="B100" s="146" t="s">
        <v>39</v>
      </c>
      <c r="C100" s="145">
        <v>17101.23</v>
      </c>
      <c r="D100" s="145">
        <v>17101.23</v>
      </c>
      <c r="E100" s="145">
        <v>17101.23</v>
      </c>
      <c r="F100" s="145">
        <v>0</v>
      </c>
      <c r="G100" s="145">
        <v>6528</v>
      </c>
      <c r="H100" s="145">
        <v>0</v>
      </c>
      <c r="I100" s="152">
        <v>0</v>
      </c>
    </row>
    <row r="101" spans="1:9" hidden="1" outlineLevel="2">
      <c r="A101" s="153" t="s">
        <v>17</v>
      </c>
      <c r="B101" s="148" t="s">
        <v>39</v>
      </c>
      <c r="C101" s="147">
        <v>28411.919999999998</v>
      </c>
      <c r="D101" s="147">
        <v>28411.919999999998</v>
      </c>
      <c r="E101" s="147">
        <v>20789.21</v>
      </c>
      <c r="F101" s="147">
        <v>7622.71</v>
      </c>
      <c r="G101" s="147">
        <v>0</v>
      </c>
      <c r="H101" s="147">
        <v>0</v>
      </c>
      <c r="I101" s="154">
        <v>0</v>
      </c>
    </row>
    <row r="102" spans="1:9" hidden="1" outlineLevel="2">
      <c r="A102" s="151" t="s">
        <v>17</v>
      </c>
      <c r="B102" s="146" t="s">
        <v>40</v>
      </c>
      <c r="C102" s="145">
        <v>123411.67</v>
      </c>
      <c r="D102" s="145">
        <v>123411.67</v>
      </c>
      <c r="E102" s="145">
        <v>123411.67</v>
      </c>
      <c r="F102" s="145">
        <v>0</v>
      </c>
      <c r="G102" s="145">
        <v>123411.67</v>
      </c>
      <c r="H102" s="145">
        <v>0</v>
      </c>
      <c r="I102" s="152">
        <v>0</v>
      </c>
    </row>
    <row r="103" spans="1:9" hidden="1" outlineLevel="2">
      <c r="A103" s="153" t="s">
        <v>17</v>
      </c>
      <c r="B103" s="148" t="s">
        <v>40</v>
      </c>
      <c r="C103" s="147">
        <v>53840</v>
      </c>
      <c r="D103" s="147">
        <v>53840</v>
      </c>
      <c r="E103" s="147">
        <v>53840</v>
      </c>
      <c r="F103" s="147">
        <v>0</v>
      </c>
      <c r="G103" s="147">
        <v>53840</v>
      </c>
      <c r="H103" s="147">
        <v>0</v>
      </c>
      <c r="I103" s="154">
        <v>0</v>
      </c>
    </row>
    <row r="104" spans="1:9" hidden="1" outlineLevel="2">
      <c r="A104" s="153" t="s">
        <v>17</v>
      </c>
      <c r="B104" s="148" t="s">
        <v>40</v>
      </c>
      <c r="C104" s="147">
        <v>94203.1</v>
      </c>
      <c r="D104" s="147">
        <v>94203.1</v>
      </c>
      <c r="E104" s="147">
        <v>94203.1</v>
      </c>
      <c r="F104" s="147">
        <v>0</v>
      </c>
      <c r="G104" s="147">
        <v>94203.1</v>
      </c>
      <c r="H104" s="147">
        <v>0</v>
      </c>
      <c r="I104" s="154">
        <v>0</v>
      </c>
    </row>
    <row r="105" spans="1:9" hidden="1" outlineLevel="2">
      <c r="A105" s="151" t="s">
        <v>17</v>
      </c>
      <c r="B105" s="146" t="s">
        <v>40</v>
      </c>
      <c r="C105" s="145">
        <v>54780</v>
      </c>
      <c r="D105" s="145">
        <v>54780</v>
      </c>
      <c r="E105" s="145">
        <v>54780</v>
      </c>
      <c r="F105" s="145">
        <v>0</v>
      </c>
      <c r="G105" s="145">
        <v>54780</v>
      </c>
      <c r="H105" s="145">
        <v>0</v>
      </c>
      <c r="I105" s="152">
        <v>0</v>
      </c>
    </row>
    <row r="106" spans="1:9" hidden="1" outlineLevel="2">
      <c r="A106" s="153" t="s">
        <v>17</v>
      </c>
      <c r="B106" s="148" t="s">
        <v>40</v>
      </c>
      <c r="C106" s="147">
        <v>40640</v>
      </c>
      <c r="D106" s="147">
        <v>40640</v>
      </c>
      <c r="E106" s="147">
        <v>40640</v>
      </c>
      <c r="F106" s="147">
        <v>0</v>
      </c>
      <c r="G106" s="147">
        <v>40640</v>
      </c>
      <c r="H106" s="147">
        <v>0</v>
      </c>
      <c r="I106" s="154">
        <v>0</v>
      </c>
    </row>
    <row r="107" spans="1:9" hidden="1" outlineLevel="2">
      <c r="A107" s="151" t="s">
        <v>17</v>
      </c>
      <c r="B107" s="146" t="s">
        <v>41</v>
      </c>
      <c r="C107" s="145">
        <v>6415.6</v>
      </c>
      <c r="D107" s="145">
        <v>6415.6</v>
      </c>
      <c r="E107" s="145">
        <v>6415.6</v>
      </c>
      <c r="F107" s="145">
        <v>0</v>
      </c>
      <c r="G107" s="145">
        <v>6415.6</v>
      </c>
      <c r="H107" s="145">
        <v>0</v>
      </c>
      <c r="I107" s="152">
        <v>0</v>
      </c>
    </row>
    <row r="108" spans="1:9" hidden="1" outlineLevel="2">
      <c r="A108" s="153" t="s">
        <v>17</v>
      </c>
      <c r="B108" s="148" t="s">
        <v>35</v>
      </c>
      <c r="C108" s="147">
        <v>3000</v>
      </c>
      <c r="D108" s="147">
        <v>3000</v>
      </c>
      <c r="E108" s="147">
        <v>3000</v>
      </c>
      <c r="F108" s="147">
        <v>0</v>
      </c>
      <c r="G108" s="147">
        <v>3000</v>
      </c>
      <c r="H108" s="147">
        <v>0</v>
      </c>
      <c r="I108" s="154">
        <v>0</v>
      </c>
    </row>
    <row r="109" spans="1:9" hidden="1" outlineLevel="2">
      <c r="A109" s="151" t="s">
        <v>17</v>
      </c>
      <c r="B109" s="146" t="s">
        <v>35</v>
      </c>
      <c r="C109" s="145">
        <v>57500.4</v>
      </c>
      <c r="D109" s="145">
        <v>56069.4</v>
      </c>
      <c r="E109" s="145">
        <v>55376.4</v>
      </c>
      <c r="F109" s="145">
        <v>693</v>
      </c>
      <c r="G109" s="145">
        <v>55376.4</v>
      </c>
      <c r="H109" s="145">
        <v>0</v>
      </c>
      <c r="I109" s="152">
        <v>1431</v>
      </c>
    </row>
    <row r="110" spans="1:9" hidden="1" outlineLevel="2">
      <c r="A110" s="153" t="s">
        <v>17</v>
      </c>
      <c r="B110" s="148" t="s">
        <v>35</v>
      </c>
      <c r="C110" s="147">
        <v>9000</v>
      </c>
      <c r="D110" s="147">
        <v>9000</v>
      </c>
      <c r="E110" s="147">
        <v>9000</v>
      </c>
      <c r="F110" s="147">
        <v>0</v>
      </c>
      <c r="G110" s="147">
        <v>9000</v>
      </c>
      <c r="H110" s="147">
        <v>0</v>
      </c>
      <c r="I110" s="154">
        <v>0</v>
      </c>
    </row>
    <row r="111" spans="1:9" hidden="1" outlineLevel="2">
      <c r="A111" s="153" t="s">
        <v>17</v>
      </c>
      <c r="B111" s="148" t="s">
        <v>35</v>
      </c>
      <c r="C111" s="147">
        <v>122670.81</v>
      </c>
      <c r="D111" s="147">
        <v>94506.5</v>
      </c>
      <c r="E111" s="147">
        <v>63906.07</v>
      </c>
      <c r="F111" s="147">
        <v>30600.43</v>
      </c>
      <c r="G111" s="147">
        <v>63906.07</v>
      </c>
      <c r="H111" s="147">
        <v>0</v>
      </c>
      <c r="I111" s="154">
        <v>28164.31</v>
      </c>
    </row>
    <row r="112" spans="1:9" hidden="1" outlineLevel="2">
      <c r="A112" s="153" t="s">
        <v>17</v>
      </c>
      <c r="B112" s="148" t="s">
        <v>35</v>
      </c>
      <c r="C112" s="147">
        <v>27400</v>
      </c>
      <c r="D112" s="147">
        <v>27400</v>
      </c>
      <c r="E112" s="147">
        <v>18250</v>
      </c>
      <c r="F112" s="147">
        <v>9150</v>
      </c>
      <c r="G112" s="147">
        <v>15175</v>
      </c>
      <c r="H112" s="147">
        <v>0</v>
      </c>
      <c r="I112" s="154">
        <v>0</v>
      </c>
    </row>
    <row r="113" spans="1:9" hidden="1" outlineLevel="2">
      <c r="A113" s="153" t="s">
        <v>17</v>
      </c>
      <c r="B113" s="148" t="s">
        <v>35</v>
      </c>
      <c r="C113" s="147">
        <v>665397.31999999995</v>
      </c>
      <c r="D113" s="147">
        <v>521577.85</v>
      </c>
      <c r="E113" s="147">
        <v>354536.85</v>
      </c>
      <c r="F113" s="147">
        <v>167041</v>
      </c>
      <c r="G113" s="147">
        <v>350711.15</v>
      </c>
      <c r="H113" s="147">
        <v>120</v>
      </c>
      <c r="I113" s="154">
        <v>143699.47</v>
      </c>
    </row>
    <row r="114" spans="1:9" hidden="1" outlineLevel="2">
      <c r="A114" s="153" t="s">
        <v>17</v>
      </c>
      <c r="B114" s="148" t="s">
        <v>35</v>
      </c>
      <c r="C114" s="147">
        <v>6426.18</v>
      </c>
      <c r="D114" s="147">
        <v>6426.18</v>
      </c>
      <c r="E114" s="147">
        <v>6426.18</v>
      </c>
      <c r="F114" s="147">
        <v>0</v>
      </c>
      <c r="G114" s="147">
        <v>6426.18</v>
      </c>
      <c r="H114" s="147">
        <v>0</v>
      </c>
      <c r="I114" s="154">
        <v>0</v>
      </c>
    </row>
    <row r="115" spans="1:9" hidden="1" outlineLevel="2">
      <c r="A115" s="151" t="s">
        <v>17</v>
      </c>
      <c r="B115" s="146" t="s">
        <v>35</v>
      </c>
      <c r="C115" s="145">
        <v>81969.98</v>
      </c>
      <c r="D115" s="145">
        <v>81969.98</v>
      </c>
      <c r="E115" s="145">
        <v>81969.98</v>
      </c>
      <c r="F115" s="145">
        <v>0</v>
      </c>
      <c r="G115" s="145">
        <v>81969.98</v>
      </c>
      <c r="H115" s="145">
        <v>0</v>
      </c>
      <c r="I115" s="152">
        <v>0</v>
      </c>
    </row>
    <row r="116" spans="1:9" hidden="1" outlineLevel="2">
      <c r="A116" s="151" t="s">
        <v>17</v>
      </c>
      <c r="B116" s="146" t="s">
        <v>51</v>
      </c>
      <c r="C116" s="145">
        <v>5645650.1900000004</v>
      </c>
      <c r="D116" s="145">
        <v>5644541.3700000001</v>
      </c>
      <c r="E116" s="145">
        <v>5644541.3700000001</v>
      </c>
      <c r="F116" s="145">
        <v>0</v>
      </c>
      <c r="G116" s="145">
        <v>5517286.0099999998</v>
      </c>
      <c r="H116" s="145">
        <v>0</v>
      </c>
      <c r="I116" s="152">
        <v>1108.82</v>
      </c>
    </row>
    <row r="117" spans="1:9" hidden="1" outlineLevel="2">
      <c r="A117" s="151" t="s">
        <v>17</v>
      </c>
      <c r="B117" s="146" t="s">
        <v>51</v>
      </c>
      <c r="C117" s="145">
        <v>24004949.359999999</v>
      </c>
      <c r="D117" s="145">
        <v>23998170.010000002</v>
      </c>
      <c r="E117" s="145">
        <v>23998170.010000002</v>
      </c>
      <c r="F117" s="145">
        <v>0</v>
      </c>
      <c r="G117" s="145">
        <v>23279320.489999998</v>
      </c>
      <c r="H117" s="145">
        <v>0</v>
      </c>
      <c r="I117" s="152">
        <v>6779.35</v>
      </c>
    </row>
    <row r="118" spans="1:9" hidden="1" outlineLevel="2">
      <c r="A118" s="151" t="s">
        <v>17</v>
      </c>
      <c r="B118" s="146" t="s">
        <v>51</v>
      </c>
      <c r="C118" s="145">
        <v>10032101.439999999</v>
      </c>
      <c r="D118" s="145">
        <v>10021309.369999999</v>
      </c>
      <c r="E118" s="145">
        <v>10021309.369999999</v>
      </c>
      <c r="F118" s="145">
        <v>0</v>
      </c>
      <c r="G118" s="145">
        <v>9644808.5600000005</v>
      </c>
      <c r="H118" s="145">
        <v>0</v>
      </c>
      <c r="I118" s="152">
        <v>10792.07</v>
      </c>
    </row>
    <row r="119" spans="1:9" hidden="1" outlineLevel="2">
      <c r="A119" s="151" t="s">
        <v>17</v>
      </c>
      <c r="B119" s="146" t="s">
        <v>51</v>
      </c>
      <c r="C119" s="145">
        <v>13602760.15</v>
      </c>
      <c r="D119" s="145">
        <v>13602760.15</v>
      </c>
      <c r="E119" s="145">
        <v>13602760.15</v>
      </c>
      <c r="F119" s="145">
        <v>0</v>
      </c>
      <c r="G119" s="145">
        <v>13602760.15</v>
      </c>
      <c r="H119" s="145">
        <v>0</v>
      </c>
      <c r="I119" s="152">
        <v>0</v>
      </c>
    </row>
    <row r="120" spans="1:9" hidden="1" outlineLevel="2">
      <c r="A120" s="153" t="s">
        <v>17</v>
      </c>
      <c r="B120" s="148" t="s">
        <v>51</v>
      </c>
      <c r="C120" s="147">
        <v>9384370.0800000001</v>
      </c>
      <c r="D120" s="147">
        <v>9374296.9600000009</v>
      </c>
      <c r="E120" s="147">
        <v>9374296.9600000009</v>
      </c>
      <c r="F120" s="147">
        <v>0</v>
      </c>
      <c r="G120" s="147">
        <v>9036767.1500000004</v>
      </c>
      <c r="H120" s="147">
        <v>0</v>
      </c>
      <c r="I120" s="154">
        <v>10073.120000000001</v>
      </c>
    </row>
    <row r="121" spans="1:9" hidden="1" outlineLevel="2">
      <c r="A121" s="151" t="s">
        <v>17</v>
      </c>
      <c r="B121" s="146" t="s">
        <v>51</v>
      </c>
      <c r="C121" s="145">
        <v>58131.76</v>
      </c>
      <c r="D121" s="145">
        <v>58130.559999999998</v>
      </c>
      <c r="E121" s="145">
        <v>58130.559999999998</v>
      </c>
      <c r="F121" s="145">
        <v>0</v>
      </c>
      <c r="G121" s="145">
        <v>58130.559999999998</v>
      </c>
      <c r="H121" s="145">
        <v>0</v>
      </c>
      <c r="I121" s="152">
        <v>1.2</v>
      </c>
    </row>
    <row r="122" spans="1:9" hidden="1" outlineLevel="2">
      <c r="A122" s="151" t="s">
        <v>17</v>
      </c>
      <c r="B122" s="146" t="s">
        <v>51</v>
      </c>
      <c r="C122" s="145">
        <v>26374.63</v>
      </c>
      <c r="D122" s="145">
        <v>26374.63</v>
      </c>
      <c r="E122" s="145">
        <v>26374.63</v>
      </c>
      <c r="F122" s="145">
        <v>0</v>
      </c>
      <c r="G122" s="145">
        <v>26374.63</v>
      </c>
      <c r="H122" s="145">
        <v>0</v>
      </c>
      <c r="I122" s="152">
        <v>0</v>
      </c>
    </row>
    <row r="123" spans="1:9" outlineLevel="1" collapsed="1">
      <c r="A123" s="165" t="s">
        <v>54</v>
      </c>
      <c r="B123" s="158" t="s">
        <v>76</v>
      </c>
      <c r="C123" s="166">
        <f t="shared" ref="C123:I123" si="1">SUBTOTAL(9,C34:C122)</f>
        <v>88174617.420000002</v>
      </c>
      <c r="D123" s="166">
        <f t="shared" si="1"/>
        <v>87924630.159999996</v>
      </c>
      <c r="E123" s="166">
        <f t="shared" si="1"/>
        <v>86743832.310000002</v>
      </c>
      <c r="F123" s="166">
        <f t="shared" si="1"/>
        <v>1180797.8500000001</v>
      </c>
      <c r="G123" s="166">
        <f t="shared" si="1"/>
        <v>83821087.720000014</v>
      </c>
      <c r="H123" s="166">
        <f t="shared" si="1"/>
        <v>17590.77</v>
      </c>
      <c r="I123" s="167">
        <f t="shared" si="1"/>
        <v>232396.49000000002</v>
      </c>
    </row>
    <row r="124" spans="1:9" hidden="1" outlineLevel="2">
      <c r="A124" s="153" t="s">
        <v>27</v>
      </c>
      <c r="B124" s="148" t="s">
        <v>45</v>
      </c>
      <c r="C124" s="147">
        <v>2722483.33</v>
      </c>
      <c r="D124" s="147">
        <v>2722483.33</v>
      </c>
      <c r="E124" s="147">
        <v>2722483.33</v>
      </c>
      <c r="F124" s="147">
        <v>0</v>
      </c>
      <c r="G124" s="147">
        <v>2722483.33</v>
      </c>
      <c r="H124" s="147">
        <v>0</v>
      </c>
      <c r="I124" s="154">
        <v>0</v>
      </c>
    </row>
    <row r="125" spans="1:9" hidden="1" outlineLevel="2">
      <c r="A125" s="153" t="s">
        <v>27</v>
      </c>
      <c r="B125" s="148" t="s">
        <v>44</v>
      </c>
      <c r="C125" s="147">
        <v>352910</v>
      </c>
      <c r="D125" s="147">
        <v>352910</v>
      </c>
      <c r="E125" s="147">
        <v>352910</v>
      </c>
      <c r="F125" s="147">
        <v>0</v>
      </c>
      <c r="G125" s="147">
        <v>352910</v>
      </c>
      <c r="H125" s="147">
        <v>0</v>
      </c>
      <c r="I125" s="154">
        <v>0</v>
      </c>
    </row>
    <row r="126" spans="1:9" hidden="1" outlineLevel="2">
      <c r="A126" s="153" t="s">
        <v>27</v>
      </c>
      <c r="B126" s="148" t="s">
        <v>44</v>
      </c>
      <c r="C126" s="147">
        <v>56540</v>
      </c>
      <c r="D126" s="147">
        <v>56540</v>
      </c>
      <c r="E126" s="147">
        <v>56540</v>
      </c>
      <c r="F126" s="147">
        <v>0</v>
      </c>
      <c r="G126" s="147">
        <v>56540</v>
      </c>
      <c r="H126" s="147">
        <v>0</v>
      </c>
      <c r="I126" s="154">
        <v>0</v>
      </c>
    </row>
    <row r="127" spans="1:9" hidden="1" outlineLevel="2">
      <c r="A127" s="153" t="s">
        <v>27</v>
      </c>
      <c r="B127" s="148" t="s">
        <v>38</v>
      </c>
      <c r="C127" s="147">
        <v>12000</v>
      </c>
      <c r="D127" s="147">
        <v>11200</v>
      </c>
      <c r="E127" s="147">
        <v>11200</v>
      </c>
      <c r="F127" s="147">
        <v>0</v>
      </c>
      <c r="G127" s="147">
        <v>11200</v>
      </c>
      <c r="H127" s="147">
        <v>0</v>
      </c>
      <c r="I127" s="154">
        <v>800</v>
      </c>
    </row>
    <row r="128" spans="1:9" hidden="1" outlineLevel="2">
      <c r="A128" s="153" t="s">
        <v>27</v>
      </c>
      <c r="B128" s="148" t="s">
        <v>47</v>
      </c>
      <c r="C128" s="147">
        <v>294500</v>
      </c>
      <c r="D128" s="147">
        <v>294431.77</v>
      </c>
      <c r="E128" s="147">
        <v>294431.77</v>
      </c>
      <c r="F128" s="147">
        <v>0</v>
      </c>
      <c r="G128" s="147">
        <v>294431.77</v>
      </c>
      <c r="H128" s="147">
        <v>0</v>
      </c>
      <c r="I128" s="154">
        <v>68.23</v>
      </c>
    </row>
    <row r="129" spans="1:9" hidden="1" outlineLevel="2">
      <c r="A129" s="151" t="s">
        <v>27</v>
      </c>
      <c r="B129" s="146" t="s">
        <v>31</v>
      </c>
      <c r="C129" s="145">
        <v>2447.12</v>
      </c>
      <c r="D129" s="145">
        <v>2447.12</v>
      </c>
      <c r="E129" s="145">
        <v>2447.12</v>
      </c>
      <c r="F129" s="145">
        <v>0</v>
      </c>
      <c r="G129" s="145">
        <v>2447.12</v>
      </c>
      <c r="H129" s="145">
        <v>0</v>
      </c>
      <c r="I129" s="152">
        <v>0</v>
      </c>
    </row>
    <row r="130" spans="1:9" hidden="1" outlineLevel="2">
      <c r="A130" s="151" t="s">
        <v>27</v>
      </c>
      <c r="B130" s="146" t="s">
        <v>43</v>
      </c>
      <c r="C130" s="145">
        <v>137453.03</v>
      </c>
      <c r="D130" s="145">
        <v>135240.62</v>
      </c>
      <c r="E130" s="145">
        <v>115551.12</v>
      </c>
      <c r="F130" s="145">
        <v>19689.5</v>
      </c>
      <c r="G130" s="145">
        <v>115551.12</v>
      </c>
      <c r="H130" s="145">
        <v>0</v>
      </c>
      <c r="I130" s="152">
        <v>2212.41</v>
      </c>
    </row>
    <row r="131" spans="1:9" hidden="1" outlineLevel="2">
      <c r="A131" s="153" t="s">
        <v>27</v>
      </c>
      <c r="B131" s="148" t="s">
        <v>43</v>
      </c>
      <c r="C131" s="147">
        <v>77704.12</v>
      </c>
      <c r="D131" s="147">
        <v>75034.37</v>
      </c>
      <c r="E131" s="147">
        <v>75034.37</v>
      </c>
      <c r="F131" s="147">
        <v>0</v>
      </c>
      <c r="G131" s="147">
        <v>75034.37</v>
      </c>
      <c r="H131" s="147">
        <v>1130.3</v>
      </c>
      <c r="I131" s="154">
        <v>1539.45</v>
      </c>
    </row>
    <row r="132" spans="1:9" hidden="1" outlineLevel="2">
      <c r="A132" s="153" t="s">
        <v>27</v>
      </c>
      <c r="B132" s="148" t="s">
        <v>39</v>
      </c>
      <c r="C132" s="147">
        <v>447143.62</v>
      </c>
      <c r="D132" s="147">
        <v>446731.7</v>
      </c>
      <c r="E132" s="147">
        <v>446731.7</v>
      </c>
      <c r="F132" s="147">
        <v>0</v>
      </c>
      <c r="G132" s="147">
        <v>446731.7</v>
      </c>
      <c r="H132" s="147">
        <v>0</v>
      </c>
      <c r="I132" s="154">
        <v>411.92</v>
      </c>
    </row>
    <row r="133" spans="1:9" hidden="1" outlineLevel="2">
      <c r="A133" s="151" t="s">
        <v>27</v>
      </c>
      <c r="B133" s="146" t="s">
        <v>39</v>
      </c>
      <c r="C133" s="145">
        <v>273258.39</v>
      </c>
      <c r="D133" s="145">
        <v>273258.39</v>
      </c>
      <c r="E133" s="145">
        <v>268048.03999999998</v>
      </c>
      <c r="F133" s="145">
        <v>5210.3500000000004</v>
      </c>
      <c r="G133" s="145">
        <v>268048.03999999998</v>
      </c>
      <c r="H133" s="145">
        <v>0</v>
      </c>
      <c r="I133" s="152">
        <v>0</v>
      </c>
    </row>
    <row r="134" spans="1:9" hidden="1" outlineLevel="2">
      <c r="A134" s="151" t="s">
        <v>27</v>
      </c>
      <c r="B134" s="146" t="s">
        <v>35</v>
      </c>
      <c r="C134" s="145">
        <v>67931</v>
      </c>
      <c r="D134" s="145">
        <v>67931</v>
      </c>
      <c r="E134" s="145">
        <v>67931</v>
      </c>
      <c r="F134" s="145">
        <v>0</v>
      </c>
      <c r="G134" s="145">
        <v>67931</v>
      </c>
      <c r="H134" s="145">
        <v>0</v>
      </c>
      <c r="I134" s="152">
        <v>0</v>
      </c>
    </row>
    <row r="135" spans="1:9" hidden="1" outlineLevel="2">
      <c r="A135" s="153" t="s">
        <v>27</v>
      </c>
      <c r="B135" s="148" t="s">
        <v>51</v>
      </c>
      <c r="C135" s="147">
        <v>2019169.39</v>
      </c>
      <c r="D135" s="147">
        <v>2015206.01</v>
      </c>
      <c r="E135" s="147">
        <v>2015206.01</v>
      </c>
      <c r="F135" s="147">
        <v>0</v>
      </c>
      <c r="G135" s="147">
        <v>2015206.01</v>
      </c>
      <c r="H135" s="147">
        <v>0</v>
      </c>
      <c r="I135" s="154">
        <v>3963.38</v>
      </c>
    </row>
    <row r="136" spans="1:9" hidden="1" outlineLevel="2">
      <c r="A136" s="153" t="s">
        <v>27</v>
      </c>
      <c r="B136" s="148" t="s">
        <v>51</v>
      </c>
      <c r="C136" s="147">
        <v>61360</v>
      </c>
      <c r="D136" s="147">
        <v>60860</v>
      </c>
      <c r="E136" s="147">
        <v>60860</v>
      </c>
      <c r="F136" s="147">
        <v>0</v>
      </c>
      <c r="G136" s="147">
        <v>60860</v>
      </c>
      <c r="H136" s="147">
        <v>0</v>
      </c>
      <c r="I136" s="154">
        <v>500</v>
      </c>
    </row>
    <row r="137" spans="1:9" outlineLevel="1" collapsed="1">
      <c r="A137" s="159" t="s">
        <v>55</v>
      </c>
      <c r="B137" s="156" t="s">
        <v>436</v>
      </c>
      <c r="C137" s="147">
        <f t="shared" ref="C137:I137" si="2">SUBTOTAL(9,C124:C136)</f>
        <v>6524900</v>
      </c>
      <c r="D137" s="147">
        <f t="shared" si="2"/>
        <v>6514274.3100000005</v>
      </c>
      <c r="E137" s="147">
        <f t="shared" si="2"/>
        <v>6489374.46</v>
      </c>
      <c r="F137" s="147">
        <f t="shared" si="2"/>
        <v>24899.85</v>
      </c>
      <c r="G137" s="147">
        <f t="shared" si="2"/>
        <v>6489374.46</v>
      </c>
      <c r="H137" s="147">
        <f t="shared" si="2"/>
        <v>1130.3</v>
      </c>
      <c r="I137" s="154">
        <f t="shared" si="2"/>
        <v>9495.39</v>
      </c>
    </row>
    <row r="138" spans="1:9" hidden="1" outlineLevel="2">
      <c r="A138" s="151" t="s">
        <v>21</v>
      </c>
      <c r="B138" s="148" t="s">
        <v>73</v>
      </c>
      <c r="C138" s="145">
        <v>3404499.34</v>
      </c>
      <c r="D138" s="145">
        <v>3401750</v>
      </c>
      <c r="E138" s="145">
        <v>3401750</v>
      </c>
      <c r="F138" s="145">
        <v>0</v>
      </c>
      <c r="G138" s="145">
        <v>3401750</v>
      </c>
      <c r="H138" s="145">
        <v>0</v>
      </c>
      <c r="I138" s="152">
        <v>2749.34</v>
      </c>
    </row>
    <row r="139" spans="1:9" hidden="1" outlineLevel="2">
      <c r="A139" s="151" t="s">
        <v>21</v>
      </c>
      <c r="B139" s="148" t="s">
        <v>73</v>
      </c>
      <c r="C139" s="145">
        <v>11200</v>
      </c>
      <c r="D139" s="145">
        <v>11200</v>
      </c>
      <c r="E139" s="145">
        <v>11200</v>
      </c>
      <c r="F139" s="145">
        <v>0</v>
      </c>
      <c r="G139" s="145">
        <v>11200</v>
      </c>
      <c r="H139" s="145">
        <v>0</v>
      </c>
      <c r="I139" s="152">
        <v>0</v>
      </c>
    </row>
    <row r="140" spans="1:9" hidden="1" outlineLevel="2">
      <c r="A140" s="151" t="s">
        <v>21</v>
      </c>
      <c r="B140" s="148" t="s">
        <v>73</v>
      </c>
      <c r="C140" s="145">
        <v>221231.66</v>
      </c>
      <c r="D140" s="145">
        <v>221231.66</v>
      </c>
      <c r="E140" s="145">
        <v>221231.66</v>
      </c>
      <c r="F140" s="145">
        <v>0</v>
      </c>
      <c r="G140" s="145">
        <v>221231.66</v>
      </c>
      <c r="H140" s="145">
        <v>0</v>
      </c>
      <c r="I140" s="152">
        <v>0</v>
      </c>
    </row>
    <row r="141" spans="1:9" hidden="1" outlineLevel="2">
      <c r="A141" s="151" t="s">
        <v>21</v>
      </c>
      <c r="B141" s="148" t="s">
        <v>73</v>
      </c>
      <c r="C141" s="145">
        <v>329211.62</v>
      </c>
      <c r="D141" s="145">
        <v>157549.31</v>
      </c>
      <c r="E141" s="145">
        <v>157549.31</v>
      </c>
      <c r="F141" s="145">
        <v>0</v>
      </c>
      <c r="G141" s="145">
        <v>157549.31</v>
      </c>
      <c r="H141" s="145">
        <v>0</v>
      </c>
      <c r="I141" s="152">
        <v>171662.31</v>
      </c>
    </row>
    <row r="142" spans="1:9" hidden="1" outlineLevel="2">
      <c r="A142" s="153" t="s">
        <v>21</v>
      </c>
      <c r="B142" s="148" t="s">
        <v>73</v>
      </c>
      <c r="C142" s="147">
        <v>1547200</v>
      </c>
      <c r="D142" s="147">
        <v>1546994.33</v>
      </c>
      <c r="E142" s="147">
        <v>1546994.33</v>
      </c>
      <c r="F142" s="147">
        <v>0</v>
      </c>
      <c r="G142" s="147">
        <v>1546994.33</v>
      </c>
      <c r="H142" s="147">
        <v>0</v>
      </c>
      <c r="I142" s="154">
        <v>205.67</v>
      </c>
    </row>
    <row r="143" spans="1:9" hidden="1" outlineLevel="2">
      <c r="A143" s="151" t="s">
        <v>21</v>
      </c>
      <c r="B143" s="148" t="s">
        <v>73</v>
      </c>
      <c r="C143" s="145">
        <v>1979869</v>
      </c>
      <c r="D143" s="145">
        <v>1975933.41</v>
      </c>
      <c r="E143" s="145">
        <v>1975933.41</v>
      </c>
      <c r="F143" s="145">
        <v>0</v>
      </c>
      <c r="G143" s="145">
        <v>1975933.41</v>
      </c>
      <c r="H143" s="145">
        <v>0</v>
      </c>
      <c r="I143" s="152">
        <v>3935.59</v>
      </c>
    </row>
    <row r="144" spans="1:9" outlineLevel="1" collapsed="1">
      <c r="A144" s="165" t="s">
        <v>56</v>
      </c>
      <c r="B144" s="158" t="s">
        <v>437</v>
      </c>
      <c r="C144" s="166">
        <f t="shared" ref="C144:I144" si="3">SUBTOTAL(9,C138:C143)</f>
        <v>7493211.6200000001</v>
      </c>
      <c r="D144" s="166">
        <f t="shared" si="3"/>
        <v>7314658.7100000009</v>
      </c>
      <c r="E144" s="166">
        <f t="shared" si="3"/>
        <v>7314658.7100000009</v>
      </c>
      <c r="F144" s="166">
        <f t="shared" si="3"/>
        <v>0</v>
      </c>
      <c r="G144" s="166">
        <f t="shared" si="3"/>
        <v>7314658.7100000009</v>
      </c>
      <c r="H144" s="166">
        <f t="shared" si="3"/>
        <v>0</v>
      </c>
      <c r="I144" s="167">
        <f t="shared" si="3"/>
        <v>178552.91</v>
      </c>
    </row>
    <row r="145" spans="1:9" hidden="1" outlineLevel="2">
      <c r="A145" s="151" t="s">
        <v>22</v>
      </c>
      <c r="B145" s="148" t="s">
        <v>73</v>
      </c>
      <c r="C145" s="145">
        <v>159360</v>
      </c>
      <c r="D145" s="145">
        <v>159360</v>
      </c>
      <c r="E145" s="145">
        <v>159360</v>
      </c>
      <c r="F145" s="145">
        <v>0</v>
      </c>
      <c r="G145" s="145">
        <v>159360</v>
      </c>
      <c r="H145" s="145">
        <v>0</v>
      </c>
      <c r="I145" s="152">
        <v>0</v>
      </c>
    </row>
    <row r="146" spans="1:9" hidden="1" outlineLevel="2">
      <c r="A146" s="151" t="s">
        <v>22</v>
      </c>
      <c r="B146" s="148" t="s">
        <v>73</v>
      </c>
      <c r="C146" s="145">
        <v>387285</v>
      </c>
      <c r="D146" s="145">
        <v>387206.68</v>
      </c>
      <c r="E146" s="145">
        <v>387206.68</v>
      </c>
      <c r="F146" s="145">
        <v>0</v>
      </c>
      <c r="G146" s="145">
        <v>387206.68</v>
      </c>
      <c r="H146" s="145">
        <v>0</v>
      </c>
      <c r="I146" s="152">
        <v>78.319999999999993</v>
      </c>
    </row>
    <row r="147" spans="1:9" hidden="1" outlineLevel="2">
      <c r="A147" s="153" t="s">
        <v>22</v>
      </c>
      <c r="B147" s="148" t="s">
        <v>73</v>
      </c>
      <c r="C147" s="147">
        <v>7665</v>
      </c>
      <c r="D147" s="147">
        <v>7278.12</v>
      </c>
      <c r="E147" s="147">
        <v>7278.12</v>
      </c>
      <c r="F147" s="147">
        <v>0</v>
      </c>
      <c r="G147" s="147">
        <v>7278.12</v>
      </c>
      <c r="H147" s="147">
        <v>0</v>
      </c>
      <c r="I147" s="154">
        <v>386.88</v>
      </c>
    </row>
    <row r="148" spans="1:9" hidden="1" outlineLevel="2">
      <c r="A148" s="153" t="s">
        <v>22</v>
      </c>
      <c r="B148" s="148" t="s">
        <v>73</v>
      </c>
      <c r="C148" s="147">
        <v>49999.55</v>
      </c>
      <c r="D148" s="147">
        <v>49999.55</v>
      </c>
      <c r="E148" s="147">
        <v>49999.55</v>
      </c>
      <c r="F148" s="147">
        <v>0</v>
      </c>
      <c r="G148" s="147">
        <v>49999.55</v>
      </c>
      <c r="H148" s="147">
        <v>0</v>
      </c>
      <c r="I148" s="154">
        <v>0</v>
      </c>
    </row>
    <row r="149" spans="1:9" hidden="1" outlineLevel="2">
      <c r="A149" s="153" t="s">
        <v>22</v>
      </c>
      <c r="B149" s="148" t="s">
        <v>73</v>
      </c>
      <c r="C149" s="147">
        <v>2965</v>
      </c>
      <c r="D149" s="147">
        <v>2750</v>
      </c>
      <c r="E149" s="147">
        <v>2750</v>
      </c>
      <c r="F149" s="147">
        <v>0</v>
      </c>
      <c r="G149" s="147">
        <v>2750</v>
      </c>
      <c r="H149" s="147">
        <v>0</v>
      </c>
      <c r="I149" s="154">
        <v>215</v>
      </c>
    </row>
    <row r="150" spans="1:9" hidden="1" outlineLevel="2">
      <c r="A150" s="153" t="s">
        <v>22</v>
      </c>
      <c r="B150" s="148" t="s">
        <v>73</v>
      </c>
      <c r="C150" s="147">
        <v>65322.57</v>
      </c>
      <c r="D150" s="147">
        <v>65322.57</v>
      </c>
      <c r="E150" s="147">
        <v>65322.57</v>
      </c>
      <c r="F150" s="147">
        <v>0</v>
      </c>
      <c r="G150" s="147">
        <v>65322.57</v>
      </c>
      <c r="H150" s="147">
        <v>0</v>
      </c>
      <c r="I150" s="154">
        <v>0</v>
      </c>
    </row>
    <row r="151" spans="1:9" hidden="1" outlineLevel="2">
      <c r="A151" s="151" t="s">
        <v>22</v>
      </c>
      <c r="B151" s="148" t="s">
        <v>73</v>
      </c>
      <c r="C151" s="145">
        <v>175348</v>
      </c>
      <c r="D151" s="145">
        <v>169581.8</v>
      </c>
      <c r="E151" s="145">
        <v>0</v>
      </c>
      <c r="F151" s="145">
        <v>169581.8</v>
      </c>
      <c r="G151" s="145">
        <v>0</v>
      </c>
      <c r="H151" s="145">
        <v>0</v>
      </c>
      <c r="I151" s="152">
        <v>5766.2</v>
      </c>
    </row>
    <row r="152" spans="1:9" hidden="1" outlineLevel="2">
      <c r="A152" s="153" t="s">
        <v>22</v>
      </c>
      <c r="B152" s="148" t="s">
        <v>73</v>
      </c>
      <c r="C152" s="147">
        <v>621320</v>
      </c>
      <c r="D152" s="147">
        <v>576640.99</v>
      </c>
      <c r="E152" s="147">
        <v>576640.99</v>
      </c>
      <c r="F152" s="147">
        <v>0</v>
      </c>
      <c r="G152" s="147">
        <v>532101.46</v>
      </c>
      <c r="H152" s="147">
        <v>0</v>
      </c>
      <c r="I152" s="154">
        <v>44679.01</v>
      </c>
    </row>
    <row r="153" spans="1:9" hidden="1" outlineLevel="2">
      <c r="A153" s="153" t="s">
        <v>22</v>
      </c>
      <c r="B153" s="148" t="s">
        <v>73</v>
      </c>
      <c r="C153" s="147">
        <v>344650</v>
      </c>
      <c r="D153" s="147">
        <v>313709.05</v>
      </c>
      <c r="E153" s="147">
        <v>306836.61</v>
      </c>
      <c r="F153" s="147">
        <v>6872.44</v>
      </c>
      <c r="G153" s="147">
        <v>84620</v>
      </c>
      <c r="H153" s="147">
        <v>2400</v>
      </c>
      <c r="I153" s="154">
        <v>28540.95</v>
      </c>
    </row>
    <row r="154" spans="1:9" hidden="1" outlineLevel="2">
      <c r="A154" s="151" t="s">
        <v>22</v>
      </c>
      <c r="B154" s="148" t="s">
        <v>73</v>
      </c>
      <c r="C154" s="145">
        <v>12908</v>
      </c>
      <c r="D154" s="145">
        <v>12908</v>
      </c>
      <c r="E154" s="145">
        <v>12908</v>
      </c>
      <c r="F154" s="145">
        <v>0</v>
      </c>
      <c r="G154" s="145">
        <v>12908</v>
      </c>
      <c r="H154" s="145">
        <v>0</v>
      </c>
      <c r="I154" s="152">
        <v>0</v>
      </c>
    </row>
    <row r="155" spans="1:9" hidden="1" outlineLevel="2">
      <c r="A155" s="153" t="s">
        <v>22</v>
      </c>
      <c r="B155" s="148" t="s">
        <v>73</v>
      </c>
      <c r="C155" s="147">
        <v>110000</v>
      </c>
      <c r="D155" s="147">
        <v>110000</v>
      </c>
      <c r="E155" s="147">
        <v>110000</v>
      </c>
      <c r="F155" s="147">
        <v>0</v>
      </c>
      <c r="G155" s="147">
        <v>110000</v>
      </c>
      <c r="H155" s="147">
        <v>0</v>
      </c>
      <c r="I155" s="154">
        <v>0</v>
      </c>
    </row>
    <row r="156" spans="1:9" hidden="1" outlineLevel="2">
      <c r="A156" s="151" t="s">
        <v>22</v>
      </c>
      <c r="B156" s="148" t="s">
        <v>73</v>
      </c>
      <c r="C156" s="145">
        <v>6000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152">
        <v>6000</v>
      </c>
    </row>
    <row r="157" spans="1:9" hidden="1" outlineLevel="2">
      <c r="A157" s="151" t="s">
        <v>22</v>
      </c>
      <c r="B157" s="148" t="s">
        <v>73</v>
      </c>
      <c r="C157" s="145">
        <v>110491</v>
      </c>
      <c r="D157" s="145">
        <v>110491</v>
      </c>
      <c r="E157" s="145">
        <v>0</v>
      </c>
      <c r="F157" s="145">
        <v>110491</v>
      </c>
      <c r="G157" s="145">
        <v>0</v>
      </c>
      <c r="H157" s="145">
        <v>0</v>
      </c>
      <c r="I157" s="152">
        <v>0</v>
      </c>
    </row>
    <row r="158" spans="1:9" hidden="1" outlineLevel="2">
      <c r="A158" s="153" t="s">
        <v>22</v>
      </c>
      <c r="B158" s="148" t="s">
        <v>73</v>
      </c>
      <c r="C158" s="147">
        <v>5290116</v>
      </c>
      <c r="D158" s="147">
        <v>5204914.76</v>
      </c>
      <c r="E158" s="147">
        <v>5204914.76</v>
      </c>
      <c r="F158" s="147">
        <v>0</v>
      </c>
      <c r="G158" s="147">
        <v>5204914.76</v>
      </c>
      <c r="H158" s="147">
        <v>0</v>
      </c>
      <c r="I158" s="154">
        <v>85201.24</v>
      </c>
    </row>
    <row r="159" spans="1:9" hidden="1" outlineLevel="2">
      <c r="A159" s="151" t="s">
        <v>22</v>
      </c>
      <c r="B159" s="148" t="s">
        <v>73</v>
      </c>
      <c r="C159" s="145">
        <v>55596.88</v>
      </c>
      <c r="D159" s="145">
        <v>55511.62</v>
      </c>
      <c r="E159" s="145">
        <v>55511.62</v>
      </c>
      <c r="F159" s="145">
        <v>0</v>
      </c>
      <c r="G159" s="145">
        <v>55511.62</v>
      </c>
      <c r="H159" s="145">
        <v>0</v>
      </c>
      <c r="I159" s="152">
        <v>85.26</v>
      </c>
    </row>
    <row r="160" spans="1:9" outlineLevel="1" collapsed="1">
      <c r="A160" s="157" t="s">
        <v>57</v>
      </c>
      <c r="B160" s="156" t="s">
        <v>438</v>
      </c>
      <c r="C160" s="145">
        <f t="shared" ref="C160:I160" si="4">SUBTOTAL(9,C145:C159)</f>
        <v>7399027</v>
      </c>
      <c r="D160" s="145">
        <f t="shared" si="4"/>
        <v>7225674.1399999997</v>
      </c>
      <c r="E160" s="145">
        <f t="shared" si="4"/>
        <v>6938728.8999999994</v>
      </c>
      <c r="F160" s="145">
        <f t="shared" si="4"/>
        <v>286945.24</v>
      </c>
      <c r="G160" s="145">
        <f t="shared" si="4"/>
        <v>6671972.7599999998</v>
      </c>
      <c r="H160" s="145">
        <f t="shared" si="4"/>
        <v>2400</v>
      </c>
      <c r="I160" s="152">
        <f t="shared" si="4"/>
        <v>170952.86000000002</v>
      </c>
    </row>
    <row r="161" spans="1:9" hidden="1" outlineLevel="2">
      <c r="A161" s="153" t="s">
        <v>29</v>
      </c>
      <c r="B161" s="148" t="s">
        <v>73</v>
      </c>
      <c r="C161" s="147">
        <v>510800</v>
      </c>
      <c r="D161" s="147">
        <v>509965.33</v>
      </c>
      <c r="E161" s="147">
        <v>509965.33</v>
      </c>
      <c r="F161" s="147">
        <v>0</v>
      </c>
      <c r="G161" s="147">
        <v>509965.33</v>
      </c>
      <c r="H161" s="147">
        <v>0</v>
      </c>
      <c r="I161" s="154">
        <v>834.67</v>
      </c>
    </row>
    <row r="162" spans="1:9" hidden="1" outlineLevel="2">
      <c r="A162" s="151" t="s">
        <v>29</v>
      </c>
      <c r="B162" s="148" t="s">
        <v>73</v>
      </c>
      <c r="C162" s="145">
        <v>21000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152">
        <v>21000</v>
      </c>
    </row>
    <row r="163" spans="1:9" hidden="1" outlineLevel="2">
      <c r="A163" s="151" t="s">
        <v>29</v>
      </c>
      <c r="B163" s="148" t="s">
        <v>73</v>
      </c>
      <c r="C163" s="145">
        <v>3500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152">
        <v>3500</v>
      </c>
    </row>
    <row r="164" spans="1:9" hidden="1" outlineLevel="2">
      <c r="A164" s="153" t="s">
        <v>29</v>
      </c>
      <c r="B164" s="148" t="s">
        <v>73</v>
      </c>
      <c r="C164" s="147">
        <v>76</v>
      </c>
      <c r="D164" s="147">
        <v>75.83</v>
      </c>
      <c r="E164" s="147">
        <v>75.83</v>
      </c>
      <c r="F164" s="147">
        <v>0</v>
      </c>
      <c r="G164" s="147">
        <v>75.83</v>
      </c>
      <c r="H164" s="147">
        <v>0</v>
      </c>
      <c r="I164" s="154">
        <v>0.17</v>
      </c>
    </row>
    <row r="165" spans="1:9" hidden="1" outlineLevel="2">
      <c r="A165" s="151" t="s">
        <v>29</v>
      </c>
      <c r="B165" s="148" t="s">
        <v>73</v>
      </c>
      <c r="C165" s="145">
        <v>24065</v>
      </c>
      <c r="D165" s="145">
        <v>23000</v>
      </c>
      <c r="E165" s="145">
        <v>23000</v>
      </c>
      <c r="F165" s="145">
        <v>0</v>
      </c>
      <c r="G165" s="145">
        <v>23000</v>
      </c>
      <c r="H165" s="145">
        <v>0</v>
      </c>
      <c r="I165" s="152">
        <v>1065</v>
      </c>
    </row>
    <row r="166" spans="1:9" hidden="1" outlineLevel="2">
      <c r="A166" s="153" t="s">
        <v>29</v>
      </c>
      <c r="B166" s="148" t="s">
        <v>73</v>
      </c>
      <c r="C166" s="147">
        <v>57400</v>
      </c>
      <c r="D166" s="147">
        <v>0</v>
      </c>
      <c r="E166" s="147">
        <v>0</v>
      </c>
      <c r="F166" s="147">
        <v>0</v>
      </c>
      <c r="G166" s="147">
        <v>0</v>
      </c>
      <c r="H166" s="147">
        <v>57400</v>
      </c>
      <c r="I166" s="154">
        <v>0</v>
      </c>
    </row>
    <row r="167" spans="1:9" hidden="1" outlineLevel="2">
      <c r="A167" s="151" t="s">
        <v>29</v>
      </c>
      <c r="B167" s="148" t="s">
        <v>73</v>
      </c>
      <c r="C167" s="145">
        <v>26200</v>
      </c>
      <c r="D167" s="145">
        <v>26181.74</v>
      </c>
      <c r="E167" s="145">
        <v>26181.74</v>
      </c>
      <c r="F167" s="145">
        <v>0</v>
      </c>
      <c r="G167" s="145">
        <v>26181.74</v>
      </c>
      <c r="H167" s="145">
        <v>0</v>
      </c>
      <c r="I167" s="152">
        <v>18.260000000000002</v>
      </c>
    </row>
    <row r="168" spans="1:9" hidden="1" outlineLevel="2">
      <c r="A168" s="153" t="s">
        <v>29</v>
      </c>
      <c r="B168" s="148" t="s">
        <v>73</v>
      </c>
      <c r="C168" s="147">
        <v>873059</v>
      </c>
      <c r="D168" s="147">
        <v>843444.11</v>
      </c>
      <c r="E168" s="147">
        <v>843444.11</v>
      </c>
      <c r="F168" s="147">
        <v>0</v>
      </c>
      <c r="G168" s="147">
        <v>843444.11</v>
      </c>
      <c r="H168" s="147">
        <v>0</v>
      </c>
      <c r="I168" s="154">
        <v>29614.89</v>
      </c>
    </row>
    <row r="169" spans="1:9" outlineLevel="1" collapsed="1">
      <c r="A169" s="168" t="s">
        <v>58</v>
      </c>
      <c r="B169" s="158" t="s">
        <v>439</v>
      </c>
      <c r="C169" s="169">
        <f t="shared" ref="C169:I169" si="5">SUBTOTAL(9,C161:C168)</f>
        <v>1516100</v>
      </c>
      <c r="D169" s="169">
        <f t="shared" si="5"/>
        <v>1402667.01</v>
      </c>
      <c r="E169" s="169">
        <f t="shared" si="5"/>
        <v>1402667.01</v>
      </c>
      <c r="F169" s="169">
        <f t="shared" si="5"/>
        <v>0</v>
      </c>
      <c r="G169" s="169">
        <f t="shared" si="5"/>
        <v>1402667.01</v>
      </c>
      <c r="H169" s="169">
        <f t="shared" si="5"/>
        <v>57400</v>
      </c>
      <c r="I169" s="170">
        <f t="shared" si="5"/>
        <v>56032.989999999991</v>
      </c>
    </row>
    <row r="170" spans="1:9" hidden="1" outlineLevel="2">
      <c r="A170" s="151" t="s">
        <v>16</v>
      </c>
      <c r="B170" s="148" t="s">
        <v>73</v>
      </c>
      <c r="C170" s="145">
        <v>324255</v>
      </c>
      <c r="D170" s="145">
        <v>324255</v>
      </c>
      <c r="E170" s="145">
        <v>324255</v>
      </c>
      <c r="F170" s="145">
        <v>0</v>
      </c>
      <c r="G170" s="145">
        <v>324255</v>
      </c>
      <c r="H170" s="145">
        <v>0</v>
      </c>
      <c r="I170" s="152">
        <v>0</v>
      </c>
    </row>
    <row r="171" spans="1:9" hidden="1" outlineLevel="2">
      <c r="A171" s="151" t="s">
        <v>16</v>
      </c>
      <c r="B171" s="148" t="s">
        <v>73</v>
      </c>
      <c r="C171" s="145">
        <v>69300</v>
      </c>
      <c r="D171" s="145">
        <v>69300</v>
      </c>
      <c r="E171" s="145">
        <v>69300</v>
      </c>
      <c r="F171" s="145">
        <v>0</v>
      </c>
      <c r="G171" s="145">
        <v>69300</v>
      </c>
      <c r="H171" s="145">
        <v>0</v>
      </c>
      <c r="I171" s="152">
        <v>0</v>
      </c>
    </row>
    <row r="172" spans="1:9" hidden="1" outlineLevel="2">
      <c r="A172" s="153" t="s">
        <v>16</v>
      </c>
      <c r="B172" s="148" t="s">
        <v>73</v>
      </c>
      <c r="C172" s="147">
        <v>805665</v>
      </c>
      <c r="D172" s="147">
        <v>805665</v>
      </c>
      <c r="E172" s="147">
        <v>805665</v>
      </c>
      <c r="F172" s="147">
        <v>0</v>
      </c>
      <c r="G172" s="147">
        <v>805665</v>
      </c>
      <c r="H172" s="147">
        <v>0</v>
      </c>
      <c r="I172" s="154">
        <v>0</v>
      </c>
    </row>
    <row r="173" spans="1:9" hidden="1" outlineLevel="2">
      <c r="A173" s="151" t="s">
        <v>16</v>
      </c>
      <c r="B173" s="148" t="s">
        <v>73</v>
      </c>
      <c r="C173" s="145">
        <v>200809</v>
      </c>
      <c r="D173" s="145">
        <v>200809</v>
      </c>
      <c r="E173" s="145">
        <v>200809</v>
      </c>
      <c r="F173" s="145">
        <v>0</v>
      </c>
      <c r="G173" s="145">
        <v>200809</v>
      </c>
      <c r="H173" s="145">
        <v>0</v>
      </c>
      <c r="I173" s="152">
        <v>0</v>
      </c>
    </row>
    <row r="174" spans="1:9" hidden="1" outlineLevel="2">
      <c r="A174" s="151" t="s">
        <v>16</v>
      </c>
      <c r="B174" s="148" t="s">
        <v>73</v>
      </c>
      <c r="C174" s="145">
        <v>2839530</v>
      </c>
      <c r="D174" s="145">
        <v>2479484.67</v>
      </c>
      <c r="E174" s="145">
        <v>2479484.67</v>
      </c>
      <c r="F174" s="145">
        <v>0</v>
      </c>
      <c r="G174" s="145">
        <v>2479484.67</v>
      </c>
      <c r="H174" s="145">
        <v>360000</v>
      </c>
      <c r="I174" s="152">
        <v>45.33</v>
      </c>
    </row>
    <row r="175" spans="1:9" hidden="1" outlineLevel="2">
      <c r="A175" s="151" t="s">
        <v>16</v>
      </c>
      <c r="B175" s="148" t="s">
        <v>73</v>
      </c>
      <c r="C175" s="145">
        <v>1112661</v>
      </c>
      <c r="D175" s="145">
        <v>1112661</v>
      </c>
      <c r="E175" s="145">
        <v>1112661</v>
      </c>
      <c r="F175" s="145">
        <v>0</v>
      </c>
      <c r="G175" s="145">
        <v>1112661</v>
      </c>
      <c r="H175" s="145">
        <v>0</v>
      </c>
      <c r="I175" s="152">
        <v>0</v>
      </c>
    </row>
    <row r="176" spans="1:9" hidden="1" outlineLevel="2">
      <c r="A176" s="153" t="s">
        <v>16</v>
      </c>
      <c r="B176" s="148" t="s">
        <v>73</v>
      </c>
      <c r="C176" s="147">
        <v>246850</v>
      </c>
      <c r="D176" s="147">
        <v>246850</v>
      </c>
      <c r="E176" s="147">
        <v>246850</v>
      </c>
      <c r="F176" s="147">
        <v>0</v>
      </c>
      <c r="G176" s="147">
        <v>246850</v>
      </c>
      <c r="H176" s="147">
        <v>0</v>
      </c>
      <c r="I176" s="154">
        <v>0</v>
      </c>
    </row>
    <row r="177" spans="1:9" hidden="1" outlineLevel="2">
      <c r="A177" s="153" t="s">
        <v>16</v>
      </c>
      <c r="B177" s="148" t="s">
        <v>73</v>
      </c>
      <c r="C177" s="147">
        <v>6600</v>
      </c>
      <c r="D177" s="147">
        <v>6273.34</v>
      </c>
      <c r="E177" s="147">
        <v>6273.34</v>
      </c>
      <c r="F177" s="147">
        <v>0</v>
      </c>
      <c r="G177" s="147">
        <v>6273.34</v>
      </c>
      <c r="H177" s="147">
        <v>0</v>
      </c>
      <c r="I177" s="154">
        <v>326.66000000000003</v>
      </c>
    </row>
    <row r="178" spans="1:9" hidden="1" outlineLevel="2">
      <c r="A178" s="153" t="s">
        <v>16</v>
      </c>
      <c r="B178" s="148" t="s">
        <v>73</v>
      </c>
      <c r="C178" s="147">
        <v>86259.96</v>
      </c>
      <c r="D178" s="147">
        <v>86259.96</v>
      </c>
      <c r="E178" s="147">
        <v>86259.96</v>
      </c>
      <c r="F178" s="147">
        <v>0</v>
      </c>
      <c r="G178" s="147">
        <v>86259.96</v>
      </c>
      <c r="H178" s="147">
        <v>0</v>
      </c>
      <c r="I178" s="154">
        <v>0</v>
      </c>
    </row>
    <row r="179" spans="1:9" hidden="1" outlineLevel="2">
      <c r="A179" s="153" t="s">
        <v>16</v>
      </c>
      <c r="B179" s="148" t="s">
        <v>73</v>
      </c>
      <c r="C179" s="147">
        <v>13800</v>
      </c>
      <c r="D179" s="147">
        <v>13800</v>
      </c>
      <c r="E179" s="147">
        <v>13800</v>
      </c>
      <c r="F179" s="147">
        <v>0</v>
      </c>
      <c r="G179" s="147">
        <v>13800</v>
      </c>
      <c r="H179" s="147">
        <v>0</v>
      </c>
      <c r="I179" s="154">
        <v>0</v>
      </c>
    </row>
    <row r="180" spans="1:9" hidden="1" outlineLevel="2">
      <c r="A180" s="151" t="s">
        <v>16</v>
      </c>
      <c r="B180" s="148" t="s">
        <v>73</v>
      </c>
      <c r="C180" s="145">
        <v>3200</v>
      </c>
      <c r="D180" s="145">
        <v>3200</v>
      </c>
      <c r="E180" s="145">
        <v>3200</v>
      </c>
      <c r="F180" s="145">
        <v>0</v>
      </c>
      <c r="G180" s="145">
        <v>3200</v>
      </c>
      <c r="H180" s="145">
        <v>0</v>
      </c>
      <c r="I180" s="152">
        <v>0</v>
      </c>
    </row>
    <row r="181" spans="1:9" hidden="1" outlineLevel="2">
      <c r="A181" s="151" t="s">
        <v>16</v>
      </c>
      <c r="B181" s="148" t="s">
        <v>73</v>
      </c>
      <c r="C181" s="145">
        <v>5500</v>
      </c>
      <c r="D181" s="145">
        <v>5234.1499999999996</v>
      </c>
      <c r="E181" s="145">
        <v>5234.1499999999996</v>
      </c>
      <c r="F181" s="145">
        <v>0</v>
      </c>
      <c r="G181" s="145">
        <v>5234.1499999999996</v>
      </c>
      <c r="H181" s="145">
        <v>0</v>
      </c>
      <c r="I181" s="152">
        <v>265.85000000000002</v>
      </c>
    </row>
    <row r="182" spans="1:9" hidden="1" outlineLevel="2">
      <c r="A182" s="151" t="s">
        <v>16</v>
      </c>
      <c r="B182" s="148" t="s">
        <v>73</v>
      </c>
      <c r="C182" s="145">
        <v>74421.95</v>
      </c>
      <c r="D182" s="145">
        <v>74421.95</v>
      </c>
      <c r="E182" s="145">
        <v>74421.95</v>
      </c>
      <c r="F182" s="145">
        <v>0</v>
      </c>
      <c r="G182" s="145">
        <v>74421.95</v>
      </c>
      <c r="H182" s="145">
        <v>0</v>
      </c>
      <c r="I182" s="152">
        <v>0</v>
      </c>
    </row>
    <row r="183" spans="1:9" hidden="1" outlineLevel="2">
      <c r="A183" s="151" t="s">
        <v>16</v>
      </c>
      <c r="B183" s="148" t="s">
        <v>73</v>
      </c>
      <c r="C183" s="145">
        <v>5692.88</v>
      </c>
      <c r="D183" s="145">
        <v>5692.88</v>
      </c>
      <c r="E183" s="145">
        <v>5692.88</v>
      </c>
      <c r="F183" s="145">
        <v>0</v>
      </c>
      <c r="G183" s="145">
        <v>5692.88</v>
      </c>
      <c r="H183" s="145">
        <v>0</v>
      </c>
      <c r="I183" s="152">
        <v>0</v>
      </c>
    </row>
    <row r="184" spans="1:9" hidden="1" outlineLevel="2">
      <c r="A184" s="153" t="s">
        <v>16</v>
      </c>
      <c r="B184" s="148" t="s">
        <v>73</v>
      </c>
      <c r="C184" s="147">
        <v>3280.48</v>
      </c>
      <c r="D184" s="147">
        <v>3280.48</v>
      </c>
      <c r="E184" s="147">
        <v>3280.48</v>
      </c>
      <c r="F184" s="147">
        <v>0</v>
      </c>
      <c r="G184" s="147">
        <v>3280.48</v>
      </c>
      <c r="H184" s="147">
        <v>0</v>
      </c>
      <c r="I184" s="154">
        <v>0</v>
      </c>
    </row>
    <row r="185" spans="1:9" hidden="1" outlineLevel="2">
      <c r="A185" s="153" t="s">
        <v>16</v>
      </c>
      <c r="B185" s="148" t="s">
        <v>73</v>
      </c>
      <c r="C185" s="147">
        <v>308931.98</v>
      </c>
      <c r="D185" s="147">
        <v>308931.98</v>
      </c>
      <c r="E185" s="147">
        <v>308931.98</v>
      </c>
      <c r="F185" s="147">
        <v>0</v>
      </c>
      <c r="G185" s="147">
        <v>308931.98</v>
      </c>
      <c r="H185" s="147">
        <v>0</v>
      </c>
      <c r="I185" s="154">
        <v>0</v>
      </c>
    </row>
    <row r="186" spans="1:9" hidden="1" outlineLevel="2">
      <c r="A186" s="153" t="s">
        <v>16</v>
      </c>
      <c r="B186" s="148" t="s">
        <v>73</v>
      </c>
      <c r="C186" s="147">
        <v>262051.66</v>
      </c>
      <c r="D186" s="147">
        <v>262051.66</v>
      </c>
      <c r="E186" s="147">
        <v>262051.66</v>
      </c>
      <c r="F186" s="147">
        <v>0</v>
      </c>
      <c r="G186" s="147">
        <v>262051.66</v>
      </c>
      <c r="H186" s="147">
        <v>0</v>
      </c>
      <c r="I186" s="154">
        <v>0</v>
      </c>
    </row>
    <row r="187" spans="1:9" hidden="1" outlineLevel="2">
      <c r="A187" s="151" t="s">
        <v>16</v>
      </c>
      <c r="B187" s="148" t="s">
        <v>73</v>
      </c>
      <c r="C187" s="145">
        <v>3424</v>
      </c>
      <c r="D187" s="145">
        <v>0</v>
      </c>
      <c r="E187" s="145">
        <v>0</v>
      </c>
      <c r="F187" s="145">
        <v>0</v>
      </c>
      <c r="G187" s="145">
        <v>0</v>
      </c>
      <c r="H187" s="145">
        <v>0</v>
      </c>
      <c r="I187" s="152">
        <v>3424</v>
      </c>
    </row>
    <row r="188" spans="1:9" hidden="1" outlineLevel="2">
      <c r="A188" s="151" t="s">
        <v>16</v>
      </c>
      <c r="B188" s="148" t="s">
        <v>73</v>
      </c>
      <c r="C188" s="145">
        <v>4585.66</v>
      </c>
      <c r="D188" s="145">
        <v>4585.66</v>
      </c>
      <c r="E188" s="145">
        <v>4585.66</v>
      </c>
      <c r="F188" s="145">
        <v>0</v>
      </c>
      <c r="G188" s="145">
        <v>4585.66</v>
      </c>
      <c r="H188" s="145">
        <v>0</v>
      </c>
      <c r="I188" s="152">
        <v>0</v>
      </c>
    </row>
    <row r="189" spans="1:9" hidden="1" outlineLevel="2">
      <c r="A189" s="153" t="s">
        <v>16</v>
      </c>
      <c r="B189" s="148" t="s">
        <v>73</v>
      </c>
      <c r="C189" s="147">
        <v>66616.27</v>
      </c>
      <c r="D189" s="147">
        <v>66616.27</v>
      </c>
      <c r="E189" s="147">
        <v>66616.27</v>
      </c>
      <c r="F189" s="147">
        <v>0</v>
      </c>
      <c r="G189" s="147">
        <v>66616.27</v>
      </c>
      <c r="H189" s="147">
        <v>0</v>
      </c>
      <c r="I189" s="154">
        <v>0</v>
      </c>
    </row>
    <row r="190" spans="1:9" hidden="1" outlineLevel="2">
      <c r="A190" s="151" t="s">
        <v>16</v>
      </c>
      <c r="B190" s="148" t="s">
        <v>73</v>
      </c>
      <c r="C190" s="145">
        <v>5115.24</v>
      </c>
      <c r="D190" s="145">
        <v>5115.24</v>
      </c>
      <c r="E190" s="145">
        <v>5115.24</v>
      </c>
      <c r="F190" s="145">
        <v>0</v>
      </c>
      <c r="G190" s="145">
        <v>5115.24</v>
      </c>
      <c r="H190" s="145">
        <v>0</v>
      </c>
      <c r="I190" s="152">
        <v>0</v>
      </c>
    </row>
    <row r="191" spans="1:9" hidden="1" outlineLevel="2">
      <c r="A191" s="153" t="s">
        <v>16</v>
      </c>
      <c r="B191" s="148" t="s">
        <v>73</v>
      </c>
      <c r="C191" s="147">
        <v>283690.02</v>
      </c>
      <c r="D191" s="147">
        <v>283690.02</v>
      </c>
      <c r="E191" s="147">
        <v>283690.02</v>
      </c>
      <c r="F191" s="147">
        <v>0</v>
      </c>
      <c r="G191" s="147">
        <v>283690.02</v>
      </c>
      <c r="H191" s="147">
        <v>0</v>
      </c>
      <c r="I191" s="154">
        <v>0</v>
      </c>
    </row>
    <row r="192" spans="1:9" hidden="1" outlineLevel="2">
      <c r="A192" s="151" t="s">
        <v>16</v>
      </c>
      <c r="B192" s="148" t="s">
        <v>73</v>
      </c>
      <c r="C192" s="145">
        <v>5741.98</v>
      </c>
      <c r="D192" s="145">
        <v>5741.98</v>
      </c>
      <c r="E192" s="145">
        <v>5741.98</v>
      </c>
      <c r="F192" s="145">
        <v>0</v>
      </c>
      <c r="G192" s="145">
        <v>5741.98</v>
      </c>
      <c r="H192" s="145">
        <v>0</v>
      </c>
      <c r="I192" s="152">
        <v>0</v>
      </c>
    </row>
    <row r="193" spans="1:9" hidden="1" outlineLevel="2">
      <c r="A193" s="153" t="s">
        <v>16</v>
      </c>
      <c r="B193" s="148" t="s">
        <v>73</v>
      </c>
      <c r="C193" s="147">
        <v>10806.63</v>
      </c>
      <c r="D193" s="147">
        <v>10806.63</v>
      </c>
      <c r="E193" s="147">
        <v>10806.63</v>
      </c>
      <c r="F193" s="147">
        <v>0</v>
      </c>
      <c r="G193" s="147">
        <v>10806.63</v>
      </c>
      <c r="H193" s="147">
        <v>0</v>
      </c>
      <c r="I193" s="154">
        <v>0</v>
      </c>
    </row>
    <row r="194" spans="1:9" hidden="1" outlineLevel="2">
      <c r="A194" s="151" t="s">
        <v>16</v>
      </c>
      <c r="B194" s="148" t="s">
        <v>73</v>
      </c>
      <c r="C194" s="145">
        <v>6138.79</v>
      </c>
      <c r="D194" s="145">
        <v>6138.79</v>
      </c>
      <c r="E194" s="145">
        <v>6138.79</v>
      </c>
      <c r="F194" s="145">
        <v>0</v>
      </c>
      <c r="G194" s="145">
        <v>6138.79</v>
      </c>
      <c r="H194" s="145">
        <v>0</v>
      </c>
      <c r="I194" s="152">
        <v>0</v>
      </c>
    </row>
    <row r="195" spans="1:9" hidden="1" outlineLevel="2">
      <c r="A195" s="153" t="s">
        <v>16</v>
      </c>
      <c r="B195" s="148" t="s">
        <v>73</v>
      </c>
      <c r="C195" s="147">
        <v>6138.79</v>
      </c>
      <c r="D195" s="147">
        <v>6138.79</v>
      </c>
      <c r="E195" s="147">
        <v>6138.79</v>
      </c>
      <c r="F195" s="147">
        <v>0</v>
      </c>
      <c r="G195" s="147">
        <v>6138.79</v>
      </c>
      <c r="H195" s="147">
        <v>0</v>
      </c>
      <c r="I195" s="154">
        <v>0</v>
      </c>
    </row>
    <row r="196" spans="1:9" hidden="1" outlineLevel="2">
      <c r="A196" s="151" t="s">
        <v>16</v>
      </c>
      <c r="B196" s="148" t="s">
        <v>73</v>
      </c>
      <c r="C196" s="145">
        <v>99000</v>
      </c>
      <c r="D196" s="145">
        <v>99000</v>
      </c>
      <c r="E196" s="145">
        <v>99000</v>
      </c>
      <c r="F196" s="145">
        <v>0</v>
      </c>
      <c r="G196" s="145">
        <v>99000</v>
      </c>
      <c r="H196" s="145">
        <v>0</v>
      </c>
      <c r="I196" s="152">
        <v>0</v>
      </c>
    </row>
    <row r="197" spans="1:9" hidden="1" outlineLevel="2">
      <c r="A197" s="153" t="s">
        <v>16</v>
      </c>
      <c r="B197" s="148" t="s">
        <v>73</v>
      </c>
      <c r="C197" s="147">
        <v>174277.27</v>
      </c>
      <c r="D197" s="147">
        <v>174277.27</v>
      </c>
      <c r="E197" s="147">
        <v>174277.27</v>
      </c>
      <c r="F197" s="147">
        <v>0</v>
      </c>
      <c r="G197" s="147">
        <v>174277.27</v>
      </c>
      <c r="H197" s="147">
        <v>0</v>
      </c>
      <c r="I197" s="154">
        <v>0</v>
      </c>
    </row>
    <row r="198" spans="1:9" hidden="1" outlineLevel="2">
      <c r="A198" s="153" t="s">
        <v>16</v>
      </c>
      <c r="B198" s="148" t="s">
        <v>73</v>
      </c>
      <c r="C198" s="147">
        <v>10781.5</v>
      </c>
      <c r="D198" s="147">
        <v>10781.5</v>
      </c>
      <c r="E198" s="147">
        <v>10781.5</v>
      </c>
      <c r="F198" s="147">
        <v>0</v>
      </c>
      <c r="G198" s="147">
        <v>10781.5</v>
      </c>
      <c r="H198" s="147">
        <v>0</v>
      </c>
      <c r="I198" s="154">
        <v>0</v>
      </c>
    </row>
    <row r="199" spans="1:9" hidden="1" outlineLevel="2">
      <c r="A199" s="153" t="s">
        <v>16</v>
      </c>
      <c r="B199" s="148" t="s">
        <v>73</v>
      </c>
      <c r="C199" s="147">
        <v>1155</v>
      </c>
      <c r="D199" s="147">
        <v>1155</v>
      </c>
      <c r="E199" s="147">
        <v>1155</v>
      </c>
      <c r="F199" s="147">
        <v>0</v>
      </c>
      <c r="G199" s="147">
        <v>1155</v>
      </c>
      <c r="H199" s="147">
        <v>0</v>
      </c>
      <c r="I199" s="154">
        <v>0</v>
      </c>
    </row>
    <row r="200" spans="1:9" hidden="1" outlineLevel="2">
      <c r="A200" s="153" t="s">
        <v>16</v>
      </c>
      <c r="B200" s="148" t="s">
        <v>73</v>
      </c>
      <c r="C200" s="147">
        <v>10000</v>
      </c>
      <c r="D200" s="147">
        <v>3564</v>
      </c>
      <c r="E200" s="147">
        <v>3564</v>
      </c>
      <c r="F200" s="147">
        <v>0</v>
      </c>
      <c r="G200" s="147">
        <v>3564</v>
      </c>
      <c r="H200" s="147">
        <v>6436</v>
      </c>
      <c r="I200" s="154">
        <v>0</v>
      </c>
    </row>
    <row r="201" spans="1:9" hidden="1" outlineLevel="2">
      <c r="A201" s="151" t="s">
        <v>16</v>
      </c>
      <c r="B201" s="148" t="s">
        <v>73</v>
      </c>
      <c r="C201" s="145">
        <v>7746</v>
      </c>
      <c r="D201" s="145">
        <v>7746</v>
      </c>
      <c r="E201" s="145">
        <v>7746</v>
      </c>
      <c r="F201" s="145">
        <v>0</v>
      </c>
      <c r="G201" s="145">
        <v>7746</v>
      </c>
      <c r="H201" s="145">
        <v>0</v>
      </c>
      <c r="I201" s="152">
        <v>0</v>
      </c>
    </row>
    <row r="202" spans="1:9" hidden="1" outlineLevel="2">
      <c r="A202" s="151" t="s">
        <v>16</v>
      </c>
      <c r="B202" s="148" t="s">
        <v>73</v>
      </c>
      <c r="C202" s="145">
        <v>20000</v>
      </c>
      <c r="D202" s="145">
        <v>918</v>
      </c>
      <c r="E202" s="145">
        <v>918</v>
      </c>
      <c r="F202" s="145">
        <v>0</v>
      </c>
      <c r="G202" s="145">
        <v>918</v>
      </c>
      <c r="H202" s="145">
        <v>0</v>
      </c>
      <c r="I202" s="152">
        <v>19082</v>
      </c>
    </row>
    <row r="203" spans="1:9" hidden="1" outlineLevel="2">
      <c r="A203" s="153" t="s">
        <v>16</v>
      </c>
      <c r="B203" s="148" t="s">
        <v>73</v>
      </c>
      <c r="C203" s="147">
        <v>28014</v>
      </c>
      <c r="D203" s="147">
        <v>28014</v>
      </c>
      <c r="E203" s="147">
        <v>28014</v>
      </c>
      <c r="F203" s="147">
        <v>0</v>
      </c>
      <c r="G203" s="147">
        <v>19650</v>
      </c>
      <c r="H203" s="147">
        <v>0</v>
      </c>
      <c r="I203" s="154">
        <v>0</v>
      </c>
    </row>
    <row r="204" spans="1:9" hidden="1" outlineLevel="2">
      <c r="A204" s="153" t="s">
        <v>16</v>
      </c>
      <c r="B204" s="148" t="s">
        <v>73</v>
      </c>
      <c r="C204" s="147">
        <v>49200</v>
      </c>
      <c r="D204" s="147">
        <v>0</v>
      </c>
      <c r="E204" s="147">
        <v>0</v>
      </c>
      <c r="F204" s="147">
        <v>0</v>
      </c>
      <c r="G204" s="147">
        <v>0</v>
      </c>
      <c r="H204" s="147">
        <v>0</v>
      </c>
      <c r="I204" s="154">
        <v>49200</v>
      </c>
    </row>
    <row r="205" spans="1:9" hidden="1" outlineLevel="2">
      <c r="A205" s="153" t="s">
        <v>16</v>
      </c>
      <c r="B205" s="148" t="s">
        <v>73</v>
      </c>
      <c r="C205" s="147">
        <v>370022</v>
      </c>
      <c r="D205" s="147">
        <v>0</v>
      </c>
      <c r="E205" s="147">
        <v>0</v>
      </c>
      <c r="F205" s="147">
        <v>0</v>
      </c>
      <c r="G205" s="147">
        <v>0</v>
      </c>
      <c r="H205" s="147">
        <v>362614</v>
      </c>
      <c r="I205" s="154">
        <v>7408</v>
      </c>
    </row>
    <row r="206" spans="1:9" hidden="1" outlineLevel="2">
      <c r="A206" s="153" t="s">
        <v>16</v>
      </c>
      <c r="B206" s="148" t="s">
        <v>73</v>
      </c>
      <c r="C206" s="147">
        <v>422000</v>
      </c>
      <c r="D206" s="147">
        <v>137746.57999999999</v>
      </c>
      <c r="E206" s="147">
        <v>97389.94</v>
      </c>
      <c r="F206" s="147">
        <v>40356.639999999999</v>
      </c>
      <c r="G206" s="147">
        <v>97389.94</v>
      </c>
      <c r="H206" s="147">
        <v>190352.22</v>
      </c>
      <c r="I206" s="154">
        <v>93901.2</v>
      </c>
    </row>
    <row r="207" spans="1:9" hidden="1" outlineLevel="2">
      <c r="A207" s="151" t="s">
        <v>16</v>
      </c>
      <c r="B207" s="148" t="s">
        <v>73</v>
      </c>
      <c r="C207" s="145">
        <v>80000</v>
      </c>
      <c r="D207" s="145">
        <v>77890</v>
      </c>
      <c r="E207" s="145">
        <v>77890</v>
      </c>
      <c r="F207" s="145">
        <v>0</v>
      </c>
      <c r="G207" s="145">
        <v>77890</v>
      </c>
      <c r="H207" s="145">
        <v>0</v>
      </c>
      <c r="I207" s="152">
        <v>2110</v>
      </c>
    </row>
    <row r="208" spans="1:9" hidden="1" outlineLevel="2">
      <c r="A208" s="151" t="s">
        <v>16</v>
      </c>
      <c r="B208" s="148" t="s">
        <v>73</v>
      </c>
      <c r="C208" s="145">
        <v>227997.91</v>
      </c>
      <c r="D208" s="145">
        <v>0</v>
      </c>
      <c r="E208" s="145">
        <v>0</v>
      </c>
      <c r="F208" s="145">
        <v>0</v>
      </c>
      <c r="G208" s="145">
        <v>0</v>
      </c>
      <c r="H208" s="145">
        <v>0</v>
      </c>
      <c r="I208" s="152">
        <v>227997.91</v>
      </c>
    </row>
    <row r="209" spans="1:9" hidden="1" outlineLevel="2">
      <c r="A209" s="151" t="s">
        <v>16</v>
      </c>
      <c r="B209" s="148" t="s">
        <v>73</v>
      </c>
      <c r="C209" s="145">
        <v>400</v>
      </c>
      <c r="D209" s="145">
        <v>260</v>
      </c>
      <c r="E209" s="145">
        <v>260</v>
      </c>
      <c r="F209" s="145">
        <v>0</v>
      </c>
      <c r="G209" s="145">
        <v>260</v>
      </c>
      <c r="H209" s="145">
        <v>0</v>
      </c>
      <c r="I209" s="152">
        <v>140</v>
      </c>
    </row>
    <row r="210" spans="1:9" hidden="1" outlineLevel="2">
      <c r="A210" s="153" t="s">
        <v>16</v>
      </c>
      <c r="B210" s="148" t="s">
        <v>73</v>
      </c>
      <c r="C210" s="147">
        <v>32067.599999999999</v>
      </c>
      <c r="D210" s="147">
        <v>32067.599999999999</v>
      </c>
      <c r="E210" s="147">
        <v>32067.599999999999</v>
      </c>
      <c r="F210" s="147">
        <v>0</v>
      </c>
      <c r="G210" s="147">
        <v>32067.599999999999</v>
      </c>
      <c r="H210" s="147">
        <v>0</v>
      </c>
      <c r="I210" s="154">
        <v>0</v>
      </c>
    </row>
    <row r="211" spans="1:9" hidden="1" outlineLevel="2">
      <c r="A211" s="151" t="s">
        <v>16</v>
      </c>
      <c r="B211" s="148" t="s">
        <v>73</v>
      </c>
      <c r="C211" s="145">
        <v>354</v>
      </c>
      <c r="D211" s="145">
        <v>354</v>
      </c>
      <c r="E211" s="145">
        <v>354</v>
      </c>
      <c r="F211" s="145">
        <v>0</v>
      </c>
      <c r="G211" s="145">
        <v>354</v>
      </c>
      <c r="H211" s="145">
        <v>0</v>
      </c>
      <c r="I211" s="152">
        <v>0</v>
      </c>
    </row>
    <row r="212" spans="1:9" hidden="1" outlineLevel="2">
      <c r="A212" s="151" t="s">
        <v>16</v>
      </c>
      <c r="B212" s="148" t="s">
        <v>73</v>
      </c>
      <c r="C212" s="145">
        <v>222</v>
      </c>
      <c r="D212" s="145">
        <v>222</v>
      </c>
      <c r="E212" s="145">
        <v>222</v>
      </c>
      <c r="F212" s="145">
        <v>0</v>
      </c>
      <c r="G212" s="145">
        <v>222</v>
      </c>
      <c r="H212" s="145">
        <v>0</v>
      </c>
      <c r="I212" s="152">
        <v>0</v>
      </c>
    </row>
    <row r="213" spans="1:9" hidden="1" outlineLevel="2">
      <c r="A213" s="153" t="s">
        <v>16</v>
      </c>
      <c r="B213" s="148" t="s">
        <v>73</v>
      </c>
      <c r="C213" s="147">
        <v>52</v>
      </c>
      <c r="D213" s="147">
        <v>52</v>
      </c>
      <c r="E213" s="147">
        <v>52</v>
      </c>
      <c r="F213" s="147">
        <v>0</v>
      </c>
      <c r="G213" s="147">
        <v>52</v>
      </c>
      <c r="H213" s="147">
        <v>0</v>
      </c>
      <c r="I213" s="154">
        <v>0</v>
      </c>
    </row>
    <row r="214" spans="1:9" hidden="1" outlineLevel="2">
      <c r="A214" s="153" t="s">
        <v>16</v>
      </c>
      <c r="B214" s="148" t="s">
        <v>73</v>
      </c>
      <c r="C214" s="147">
        <v>2584.14</v>
      </c>
      <c r="D214" s="147">
        <v>2584.14</v>
      </c>
      <c r="E214" s="147">
        <v>2584.14</v>
      </c>
      <c r="F214" s="147">
        <v>0</v>
      </c>
      <c r="G214" s="147">
        <v>2584.14</v>
      </c>
      <c r="H214" s="147">
        <v>0</v>
      </c>
      <c r="I214" s="154">
        <v>0</v>
      </c>
    </row>
    <row r="215" spans="1:9" hidden="1" outlineLevel="2">
      <c r="A215" s="151" t="s">
        <v>16</v>
      </c>
      <c r="B215" s="148" t="s">
        <v>73</v>
      </c>
      <c r="C215" s="145">
        <v>36501.18</v>
      </c>
      <c r="D215" s="145">
        <v>36501.18</v>
      </c>
      <c r="E215" s="145">
        <v>36501.18</v>
      </c>
      <c r="F215" s="145">
        <v>0</v>
      </c>
      <c r="G215" s="145">
        <v>36501.18</v>
      </c>
      <c r="H215" s="145">
        <v>0</v>
      </c>
      <c r="I215" s="152">
        <v>0</v>
      </c>
    </row>
    <row r="216" spans="1:9" hidden="1" outlineLevel="2">
      <c r="A216" s="153" t="s">
        <v>16</v>
      </c>
      <c r="B216" s="148" t="s">
        <v>73</v>
      </c>
      <c r="C216" s="147">
        <v>160759.19</v>
      </c>
      <c r="D216" s="147">
        <v>133855.19</v>
      </c>
      <c r="E216" s="147">
        <v>124023.69</v>
      </c>
      <c r="F216" s="147">
        <v>9831.5</v>
      </c>
      <c r="G216" s="147">
        <v>124023.69</v>
      </c>
      <c r="H216" s="147">
        <v>2</v>
      </c>
      <c r="I216" s="154">
        <v>26902</v>
      </c>
    </row>
    <row r="217" spans="1:9" hidden="1" outlineLevel="2">
      <c r="A217" s="153" t="s">
        <v>16</v>
      </c>
      <c r="B217" s="148" t="s">
        <v>73</v>
      </c>
      <c r="C217" s="147">
        <v>55369.42</v>
      </c>
      <c r="D217" s="147">
        <v>32605.599999999999</v>
      </c>
      <c r="E217" s="147">
        <v>32605.599999999999</v>
      </c>
      <c r="F217" s="147">
        <v>0</v>
      </c>
      <c r="G217" s="147">
        <v>32605.599999999999</v>
      </c>
      <c r="H217" s="147">
        <v>18873.82</v>
      </c>
      <c r="I217" s="154">
        <v>3890</v>
      </c>
    </row>
    <row r="218" spans="1:9" hidden="1" outlineLevel="2">
      <c r="A218" s="153" t="s">
        <v>16</v>
      </c>
      <c r="B218" s="148" t="s">
        <v>73</v>
      </c>
      <c r="C218" s="147">
        <v>3815</v>
      </c>
      <c r="D218" s="147">
        <v>3815</v>
      </c>
      <c r="E218" s="147">
        <v>3815</v>
      </c>
      <c r="F218" s="147">
        <v>0</v>
      </c>
      <c r="G218" s="147">
        <v>3815</v>
      </c>
      <c r="H218" s="147">
        <v>0</v>
      </c>
      <c r="I218" s="154">
        <v>0</v>
      </c>
    </row>
    <row r="219" spans="1:9" hidden="1" outlineLevel="2">
      <c r="A219" s="151" t="s">
        <v>16</v>
      </c>
      <c r="B219" s="148" t="s">
        <v>73</v>
      </c>
      <c r="C219" s="145">
        <v>26744.28</v>
      </c>
      <c r="D219" s="145">
        <v>12642</v>
      </c>
      <c r="E219" s="145">
        <v>10994.49</v>
      </c>
      <c r="F219" s="145">
        <v>1647.51</v>
      </c>
      <c r="G219" s="145">
        <v>10994.49</v>
      </c>
      <c r="H219" s="145">
        <v>3501.6</v>
      </c>
      <c r="I219" s="152">
        <v>10600.68</v>
      </c>
    </row>
    <row r="220" spans="1:9" hidden="1" outlineLevel="2">
      <c r="A220" s="151" t="s">
        <v>16</v>
      </c>
      <c r="B220" s="148" t="s">
        <v>73</v>
      </c>
      <c r="C220" s="145">
        <v>13282.45</v>
      </c>
      <c r="D220" s="145">
        <v>11146.99</v>
      </c>
      <c r="E220" s="145">
        <v>11146.99</v>
      </c>
      <c r="F220" s="145">
        <v>0</v>
      </c>
      <c r="G220" s="145">
        <v>11146.99</v>
      </c>
      <c r="H220" s="145">
        <v>0</v>
      </c>
      <c r="I220" s="152">
        <v>2135.46</v>
      </c>
    </row>
    <row r="221" spans="1:9" hidden="1" outlineLevel="2">
      <c r="A221" s="153" t="s">
        <v>16</v>
      </c>
      <c r="B221" s="148" t="s">
        <v>73</v>
      </c>
      <c r="C221" s="147">
        <v>80288.350000000006</v>
      </c>
      <c r="D221" s="147">
        <v>76714.11</v>
      </c>
      <c r="E221" s="147">
        <v>70665.7</v>
      </c>
      <c r="F221" s="147">
        <v>6048.41</v>
      </c>
      <c r="G221" s="147">
        <v>70665.7</v>
      </c>
      <c r="H221" s="147">
        <v>0</v>
      </c>
      <c r="I221" s="154">
        <v>3574.24</v>
      </c>
    </row>
    <row r="222" spans="1:9" hidden="1" outlineLevel="2">
      <c r="A222" s="153" t="s">
        <v>16</v>
      </c>
      <c r="B222" s="148" t="s">
        <v>73</v>
      </c>
      <c r="C222" s="147">
        <v>35028.379999999997</v>
      </c>
      <c r="D222" s="147">
        <v>34875.379999999997</v>
      </c>
      <c r="E222" s="147">
        <v>34875.379999999997</v>
      </c>
      <c r="F222" s="147">
        <v>0</v>
      </c>
      <c r="G222" s="147">
        <v>34875.379999999997</v>
      </c>
      <c r="H222" s="147">
        <v>0</v>
      </c>
      <c r="I222" s="154">
        <v>153</v>
      </c>
    </row>
    <row r="223" spans="1:9" hidden="1" outlineLevel="2">
      <c r="A223" s="151" t="s">
        <v>16</v>
      </c>
      <c r="B223" s="148" t="s">
        <v>73</v>
      </c>
      <c r="C223" s="145">
        <v>49417.599999999999</v>
      </c>
      <c r="D223" s="145">
        <v>47261.599999999999</v>
      </c>
      <c r="E223" s="145">
        <v>47261.599999999999</v>
      </c>
      <c r="F223" s="145">
        <v>0</v>
      </c>
      <c r="G223" s="145">
        <v>47261.599999999999</v>
      </c>
      <c r="H223" s="145">
        <v>14</v>
      </c>
      <c r="I223" s="152">
        <v>2142</v>
      </c>
    </row>
    <row r="224" spans="1:9" hidden="1" outlineLevel="2">
      <c r="A224" s="151" t="s">
        <v>16</v>
      </c>
      <c r="B224" s="148" t="s">
        <v>73</v>
      </c>
      <c r="C224" s="145">
        <v>60915.199999999997</v>
      </c>
      <c r="D224" s="145">
        <v>60915.19</v>
      </c>
      <c r="E224" s="145">
        <v>54955.46</v>
      </c>
      <c r="F224" s="145">
        <v>5959.73</v>
      </c>
      <c r="G224" s="145">
        <v>54955.46</v>
      </c>
      <c r="H224" s="145">
        <v>0</v>
      </c>
      <c r="I224" s="152">
        <v>0.01</v>
      </c>
    </row>
    <row r="225" spans="1:9" hidden="1" outlineLevel="2">
      <c r="A225" s="151" t="s">
        <v>16</v>
      </c>
      <c r="B225" s="148" t="s">
        <v>73</v>
      </c>
      <c r="C225" s="145">
        <v>42505.5</v>
      </c>
      <c r="D225" s="145">
        <v>42505.5</v>
      </c>
      <c r="E225" s="145">
        <v>42505.5</v>
      </c>
      <c r="F225" s="145">
        <v>0</v>
      </c>
      <c r="G225" s="145">
        <v>42505.5</v>
      </c>
      <c r="H225" s="145">
        <v>0</v>
      </c>
      <c r="I225" s="152">
        <v>0</v>
      </c>
    </row>
    <row r="226" spans="1:9" hidden="1" outlineLevel="2">
      <c r="A226" s="153" t="s">
        <v>16</v>
      </c>
      <c r="B226" s="148" t="s">
        <v>73</v>
      </c>
      <c r="C226" s="147">
        <v>188859.23</v>
      </c>
      <c r="D226" s="147">
        <v>182020.57</v>
      </c>
      <c r="E226" s="147">
        <v>159796.82</v>
      </c>
      <c r="F226" s="147">
        <v>22223.75</v>
      </c>
      <c r="G226" s="147">
        <v>159796.82</v>
      </c>
      <c r="H226" s="147">
        <v>0</v>
      </c>
      <c r="I226" s="154">
        <v>6838.66</v>
      </c>
    </row>
    <row r="227" spans="1:9" hidden="1" outlineLevel="2">
      <c r="A227" s="153" t="s">
        <v>16</v>
      </c>
      <c r="B227" s="148" t="s">
        <v>73</v>
      </c>
      <c r="C227" s="147">
        <v>10000</v>
      </c>
      <c r="D227" s="147">
        <v>9999.6200000000008</v>
      </c>
      <c r="E227" s="147">
        <v>9999.6200000000008</v>
      </c>
      <c r="F227" s="147">
        <v>0</v>
      </c>
      <c r="G227" s="147">
        <v>9999.6200000000008</v>
      </c>
      <c r="H227" s="147">
        <v>0</v>
      </c>
      <c r="I227" s="154">
        <v>0.38</v>
      </c>
    </row>
    <row r="228" spans="1:9" hidden="1" outlineLevel="2">
      <c r="A228" s="151" t="s">
        <v>16</v>
      </c>
      <c r="B228" s="148" t="s">
        <v>73</v>
      </c>
      <c r="C228" s="145">
        <v>12424.08</v>
      </c>
      <c r="D228" s="145">
        <v>11165.73</v>
      </c>
      <c r="E228" s="145">
        <v>9633.61</v>
      </c>
      <c r="F228" s="145">
        <v>1532.12</v>
      </c>
      <c r="G228" s="145">
        <v>9633.61</v>
      </c>
      <c r="H228" s="145">
        <v>0</v>
      </c>
      <c r="I228" s="152">
        <v>1258.3499999999999</v>
      </c>
    </row>
    <row r="229" spans="1:9" hidden="1" outlineLevel="2">
      <c r="A229" s="151" t="s">
        <v>16</v>
      </c>
      <c r="B229" s="148" t="s">
        <v>73</v>
      </c>
      <c r="C229" s="145">
        <v>29335.919999999998</v>
      </c>
      <c r="D229" s="145">
        <v>26399.040000000001</v>
      </c>
      <c r="E229" s="145">
        <v>26399.040000000001</v>
      </c>
      <c r="F229" s="145">
        <v>0</v>
      </c>
      <c r="G229" s="145">
        <v>26399.040000000001</v>
      </c>
      <c r="H229" s="145">
        <v>21.9</v>
      </c>
      <c r="I229" s="152">
        <v>2914.98</v>
      </c>
    </row>
    <row r="230" spans="1:9" hidden="1" outlineLevel="2">
      <c r="A230" s="153" t="s">
        <v>16</v>
      </c>
      <c r="B230" s="148" t="s">
        <v>73</v>
      </c>
      <c r="C230" s="147">
        <v>15314.2</v>
      </c>
      <c r="D230" s="147">
        <v>15314.2</v>
      </c>
      <c r="E230" s="147">
        <v>15314.2</v>
      </c>
      <c r="F230" s="147">
        <v>0</v>
      </c>
      <c r="G230" s="147">
        <v>15314.2</v>
      </c>
      <c r="H230" s="147">
        <v>0</v>
      </c>
      <c r="I230" s="154">
        <v>0</v>
      </c>
    </row>
    <row r="231" spans="1:9" hidden="1" outlineLevel="2">
      <c r="A231" s="151" t="s">
        <v>16</v>
      </c>
      <c r="B231" s="148" t="s">
        <v>73</v>
      </c>
      <c r="C231" s="145">
        <v>738</v>
      </c>
      <c r="D231" s="145">
        <v>738</v>
      </c>
      <c r="E231" s="145">
        <v>738</v>
      </c>
      <c r="F231" s="145">
        <v>0</v>
      </c>
      <c r="G231" s="145">
        <v>738</v>
      </c>
      <c r="H231" s="145">
        <v>0</v>
      </c>
      <c r="I231" s="152">
        <v>0</v>
      </c>
    </row>
    <row r="232" spans="1:9" hidden="1" outlineLevel="2">
      <c r="A232" s="153" t="s">
        <v>16</v>
      </c>
      <c r="B232" s="148" t="s">
        <v>73</v>
      </c>
      <c r="C232" s="147">
        <v>9273.2999999999993</v>
      </c>
      <c r="D232" s="147">
        <v>9273.2999999999993</v>
      </c>
      <c r="E232" s="147">
        <v>8191.3</v>
      </c>
      <c r="F232" s="147">
        <v>1082</v>
      </c>
      <c r="G232" s="147">
        <v>8191.3</v>
      </c>
      <c r="H232" s="147">
        <v>0</v>
      </c>
      <c r="I232" s="154">
        <v>0</v>
      </c>
    </row>
    <row r="233" spans="1:9" hidden="1" outlineLevel="2">
      <c r="A233" s="151" t="s">
        <v>16</v>
      </c>
      <c r="B233" s="148" t="s">
        <v>73</v>
      </c>
      <c r="C233" s="145">
        <v>1823.9</v>
      </c>
      <c r="D233" s="145">
        <v>1807</v>
      </c>
      <c r="E233" s="145">
        <v>1807</v>
      </c>
      <c r="F233" s="145">
        <v>0</v>
      </c>
      <c r="G233" s="145">
        <v>1807</v>
      </c>
      <c r="H233" s="145">
        <v>0</v>
      </c>
      <c r="I233" s="152">
        <v>16.899999999999999</v>
      </c>
    </row>
    <row r="234" spans="1:9" hidden="1" outlineLevel="2">
      <c r="A234" s="151" t="s">
        <v>16</v>
      </c>
      <c r="B234" s="148" t="s">
        <v>73</v>
      </c>
      <c r="C234" s="145">
        <v>72237.36</v>
      </c>
      <c r="D234" s="145">
        <v>21991.279999999999</v>
      </c>
      <c r="E234" s="145">
        <v>21991.279999999999</v>
      </c>
      <c r="F234" s="145">
        <v>0</v>
      </c>
      <c r="G234" s="145">
        <v>21991.279999999999</v>
      </c>
      <c r="H234" s="145">
        <v>50246.080000000002</v>
      </c>
      <c r="I234" s="152">
        <v>0</v>
      </c>
    </row>
    <row r="235" spans="1:9" hidden="1" outlineLevel="2">
      <c r="A235" s="151" t="s">
        <v>16</v>
      </c>
      <c r="B235" s="148" t="s">
        <v>73</v>
      </c>
      <c r="C235" s="145">
        <v>39263.589999999997</v>
      </c>
      <c r="D235" s="145">
        <v>38009.24</v>
      </c>
      <c r="E235" s="145">
        <v>38009.24</v>
      </c>
      <c r="F235" s="145">
        <v>0</v>
      </c>
      <c r="G235" s="145">
        <v>38009.24</v>
      </c>
      <c r="H235" s="145">
        <v>0</v>
      </c>
      <c r="I235" s="152">
        <v>1254.3499999999999</v>
      </c>
    </row>
    <row r="236" spans="1:9" hidden="1" outlineLevel="2">
      <c r="A236" s="151" t="s">
        <v>16</v>
      </c>
      <c r="B236" s="148" t="s">
        <v>73</v>
      </c>
      <c r="C236" s="145">
        <v>3696</v>
      </c>
      <c r="D236" s="145">
        <v>0</v>
      </c>
      <c r="E236" s="145">
        <v>0</v>
      </c>
      <c r="F236" s="145">
        <v>0</v>
      </c>
      <c r="G236" s="145">
        <v>0</v>
      </c>
      <c r="H236" s="145">
        <v>24</v>
      </c>
      <c r="I236" s="152">
        <v>3672</v>
      </c>
    </row>
    <row r="237" spans="1:9" hidden="1" outlineLevel="2">
      <c r="A237" s="151" t="s">
        <v>16</v>
      </c>
      <c r="B237" s="148" t="s">
        <v>73</v>
      </c>
      <c r="C237" s="145">
        <v>77711.53</v>
      </c>
      <c r="D237" s="145">
        <v>77441.95</v>
      </c>
      <c r="E237" s="145">
        <v>76602.649999999994</v>
      </c>
      <c r="F237" s="145">
        <v>839.3</v>
      </c>
      <c r="G237" s="145">
        <v>76602.649999999994</v>
      </c>
      <c r="H237" s="145">
        <v>79.599999999999994</v>
      </c>
      <c r="I237" s="152">
        <v>189.98</v>
      </c>
    </row>
    <row r="238" spans="1:9" hidden="1" outlineLevel="2">
      <c r="A238" s="151" t="s">
        <v>16</v>
      </c>
      <c r="B238" s="148" t="s">
        <v>73</v>
      </c>
      <c r="C238" s="145">
        <v>7005.01</v>
      </c>
      <c r="D238" s="145">
        <v>7005.01</v>
      </c>
      <c r="E238" s="145">
        <v>7005.01</v>
      </c>
      <c r="F238" s="145">
        <v>0</v>
      </c>
      <c r="G238" s="145">
        <v>7005.01</v>
      </c>
      <c r="H238" s="145">
        <v>0</v>
      </c>
      <c r="I238" s="152">
        <v>0</v>
      </c>
    </row>
    <row r="239" spans="1:9" hidden="1" outlineLevel="2">
      <c r="A239" s="151" t="s">
        <v>16</v>
      </c>
      <c r="B239" s="148" t="s">
        <v>73</v>
      </c>
      <c r="C239" s="145">
        <v>61999.43</v>
      </c>
      <c r="D239" s="145">
        <v>61999.43</v>
      </c>
      <c r="E239" s="145">
        <v>46865.01</v>
      </c>
      <c r="F239" s="145">
        <v>15134.42</v>
      </c>
      <c r="G239" s="145">
        <v>46865.01</v>
      </c>
      <c r="H239" s="145">
        <v>0</v>
      </c>
      <c r="I239" s="152">
        <v>0</v>
      </c>
    </row>
    <row r="240" spans="1:9" hidden="1" outlineLevel="2">
      <c r="A240" s="151" t="s">
        <v>16</v>
      </c>
      <c r="B240" s="148" t="s">
        <v>73</v>
      </c>
      <c r="C240" s="145">
        <v>620000</v>
      </c>
      <c r="D240" s="145">
        <v>607991.29</v>
      </c>
      <c r="E240" s="145">
        <v>607991.29</v>
      </c>
      <c r="F240" s="145">
        <v>0</v>
      </c>
      <c r="G240" s="145">
        <v>607991.29</v>
      </c>
      <c r="H240" s="145">
        <v>0</v>
      </c>
      <c r="I240" s="152">
        <v>12008.71</v>
      </c>
    </row>
    <row r="241" spans="1:9" hidden="1" outlineLevel="2">
      <c r="A241" s="153" t="s">
        <v>16</v>
      </c>
      <c r="B241" s="148" t="s">
        <v>73</v>
      </c>
      <c r="C241" s="147">
        <v>57000</v>
      </c>
      <c r="D241" s="147">
        <v>54428.46</v>
      </c>
      <c r="E241" s="147">
        <v>54428.46</v>
      </c>
      <c r="F241" s="147">
        <v>0</v>
      </c>
      <c r="G241" s="147">
        <v>54428.46</v>
      </c>
      <c r="H241" s="147">
        <v>0</v>
      </c>
      <c r="I241" s="154">
        <v>2571.54</v>
      </c>
    </row>
    <row r="242" spans="1:9" hidden="1" outlineLevel="2">
      <c r="A242" s="151" t="s">
        <v>16</v>
      </c>
      <c r="B242" s="148" t="s">
        <v>73</v>
      </c>
      <c r="C242" s="145">
        <v>22974.87</v>
      </c>
      <c r="D242" s="145">
        <v>22974.87</v>
      </c>
      <c r="E242" s="145">
        <v>22974.87</v>
      </c>
      <c r="F242" s="145">
        <v>0</v>
      </c>
      <c r="G242" s="145">
        <v>22974.87</v>
      </c>
      <c r="H242" s="145">
        <v>0</v>
      </c>
      <c r="I242" s="152">
        <v>0</v>
      </c>
    </row>
    <row r="243" spans="1:9" hidden="1" outlineLevel="2">
      <c r="A243" s="153" t="s">
        <v>16</v>
      </c>
      <c r="B243" s="148" t="s">
        <v>73</v>
      </c>
      <c r="C243" s="147">
        <v>512741.37</v>
      </c>
      <c r="D243" s="147">
        <v>512741.37</v>
      </c>
      <c r="E243" s="147">
        <v>512741.37</v>
      </c>
      <c r="F243" s="147">
        <v>0</v>
      </c>
      <c r="G243" s="147">
        <v>512741.37</v>
      </c>
      <c r="H243" s="147">
        <v>0</v>
      </c>
      <c r="I243" s="154">
        <v>0</v>
      </c>
    </row>
    <row r="244" spans="1:9" hidden="1" outlineLevel="2">
      <c r="A244" s="151" t="s">
        <v>16</v>
      </c>
      <c r="B244" s="148" t="s">
        <v>73</v>
      </c>
      <c r="C244" s="145">
        <v>10420.73</v>
      </c>
      <c r="D244" s="145">
        <v>10420.73</v>
      </c>
      <c r="E244" s="145">
        <v>10420.73</v>
      </c>
      <c r="F244" s="145">
        <v>0</v>
      </c>
      <c r="G244" s="145">
        <v>10420.73</v>
      </c>
      <c r="H244" s="145">
        <v>0</v>
      </c>
      <c r="I244" s="152">
        <v>0</v>
      </c>
    </row>
    <row r="245" spans="1:9" hidden="1" outlineLevel="2">
      <c r="A245" s="153" t="s">
        <v>16</v>
      </c>
      <c r="B245" s="148" t="s">
        <v>73</v>
      </c>
      <c r="C245" s="147">
        <v>148443.04</v>
      </c>
      <c r="D245" s="147">
        <v>148443.04</v>
      </c>
      <c r="E245" s="147">
        <v>148443.04</v>
      </c>
      <c r="F245" s="147">
        <v>0</v>
      </c>
      <c r="G245" s="147">
        <v>148443.04</v>
      </c>
      <c r="H245" s="147">
        <v>0</v>
      </c>
      <c r="I245" s="154">
        <v>0</v>
      </c>
    </row>
    <row r="246" spans="1:9" hidden="1" outlineLevel="2">
      <c r="A246" s="153" t="s">
        <v>16</v>
      </c>
      <c r="B246" s="148" t="s">
        <v>73</v>
      </c>
      <c r="C246" s="147">
        <v>1000</v>
      </c>
      <c r="D246" s="147">
        <v>889.86</v>
      </c>
      <c r="E246" s="147">
        <v>889.86</v>
      </c>
      <c r="F246" s="147">
        <v>0</v>
      </c>
      <c r="G246" s="147">
        <v>889.86</v>
      </c>
      <c r="H246" s="147">
        <v>0</v>
      </c>
      <c r="I246" s="154">
        <v>110.14</v>
      </c>
    </row>
    <row r="247" spans="1:9" hidden="1" outlineLevel="2">
      <c r="A247" s="151" t="s">
        <v>16</v>
      </c>
      <c r="B247" s="148" t="s">
        <v>73</v>
      </c>
      <c r="C247" s="145">
        <v>46012.88</v>
      </c>
      <c r="D247" s="145">
        <v>46012.88</v>
      </c>
      <c r="E247" s="145">
        <v>46012.88</v>
      </c>
      <c r="F247" s="145">
        <v>0</v>
      </c>
      <c r="G247" s="145">
        <v>34610.74</v>
      </c>
      <c r="H247" s="145">
        <v>0</v>
      </c>
      <c r="I247" s="152">
        <v>0</v>
      </c>
    </row>
    <row r="248" spans="1:9" hidden="1" outlineLevel="2">
      <c r="A248" s="153" t="s">
        <v>16</v>
      </c>
      <c r="B248" s="148" t="s">
        <v>73</v>
      </c>
      <c r="C248" s="147">
        <v>2263</v>
      </c>
      <c r="D248" s="147">
        <v>2262.5500000000002</v>
      </c>
      <c r="E248" s="147">
        <v>2262.5500000000002</v>
      </c>
      <c r="F248" s="147">
        <v>0</v>
      </c>
      <c r="G248" s="147">
        <v>1594.88</v>
      </c>
      <c r="H248" s="147">
        <v>0</v>
      </c>
      <c r="I248" s="154">
        <v>0.45</v>
      </c>
    </row>
    <row r="249" spans="1:9" hidden="1" outlineLevel="2">
      <c r="A249" s="151" t="s">
        <v>16</v>
      </c>
      <c r="B249" s="148" t="s">
        <v>73</v>
      </c>
      <c r="C249" s="145">
        <v>297400</v>
      </c>
      <c r="D249" s="145">
        <v>297400</v>
      </c>
      <c r="E249" s="145">
        <v>297400</v>
      </c>
      <c r="F249" s="145">
        <v>0</v>
      </c>
      <c r="G249" s="145">
        <v>297400</v>
      </c>
      <c r="H249" s="145">
        <v>0</v>
      </c>
      <c r="I249" s="152">
        <v>0</v>
      </c>
    </row>
    <row r="250" spans="1:9" hidden="1" outlineLevel="2">
      <c r="A250" s="151" t="s">
        <v>16</v>
      </c>
      <c r="B250" s="148" t="s">
        <v>73</v>
      </c>
      <c r="C250" s="145">
        <v>65538</v>
      </c>
      <c r="D250" s="145">
        <v>20470.099999999999</v>
      </c>
      <c r="E250" s="145">
        <v>20470.099999999999</v>
      </c>
      <c r="F250" s="145">
        <v>0</v>
      </c>
      <c r="G250" s="145">
        <v>20470.099999999999</v>
      </c>
      <c r="H250" s="145">
        <v>8640</v>
      </c>
      <c r="I250" s="152">
        <v>36427.9</v>
      </c>
    </row>
    <row r="251" spans="1:9" hidden="1" outlineLevel="2">
      <c r="A251" s="153" t="s">
        <v>16</v>
      </c>
      <c r="B251" s="148" t="s">
        <v>73</v>
      </c>
      <c r="C251" s="147">
        <v>5000</v>
      </c>
      <c r="D251" s="147">
        <v>0</v>
      </c>
      <c r="E251" s="147">
        <v>0</v>
      </c>
      <c r="F251" s="147">
        <v>0</v>
      </c>
      <c r="G251" s="147">
        <v>0</v>
      </c>
      <c r="H251" s="147">
        <v>0</v>
      </c>
      <c r="I251" s="154">
        <v>5000</v>
      </c>
    </row>
    <row r="252" spans="1:9" hidden="1" outlineLevel="2">
      <c r="A252" s="153" t="s">
        <v>16</v>
      </c>
      <c r="B252" s="148" t="s">
        <v>73</v>
      </c>
      <c r="C252" s="147">
        <v>29340.68</v>
      </c>
      <c r="D252" s="147">
        <v>29340.68</v>
      </c>
      <c r="E252" s="147">
        <v>29340.68</v>
      </c>
      <c r="F252" s="147">
        <v>0</v>
      </c>
      <c r="G252" s="147">
        <v>29340.68</v>
      </c>
      <c r="H252" s="147">
        <v>0</v>
      </c>
      <c r="I252" s="154">
        <v>0</v>
      </c>
    </row>
    <row r="253" spans="1:9" hidden="1" outlineLevel="2">
      <c r="A253" s="151" t="s">
        <v>16</v>
      </c>
      <c r="B253" s="148" t="s">
        <v>73</v>
      </c>
      <c r="C253" s="145">
        <v>786</v>
      </c>
      <c r="D253" s="145">
        <v>786</v>
      </c>
      <c r="E253" s="145">
        <v>786</v>
      </c>
      <c r="F253" s="145">
        <v>0</v>
      </c>
      <c r="G253" s="145">
        <v>786</v>
      </c>
      <c r="H253" s="145">
        <v>0</v>
      </c>
      <c r="I253" s="152">
        <v>0</v>
      </c>
    </row>
    <row r="254" spans="1:9" hidden="1" outlineLevel="2">
      <c r="A254" s="153" t="s">
        <v>16</v>
      </c>
      <c r="B254" s="148" t="s">
        <v>73</v>
      </c>
      <c r="C254" s="147">
        <v>7988.4</v>
      </c>
      <c r="D254" s="147">
        <v>0</v>
      </c>
      <c r="E254" s="147">
        <v>0</v>
      </c>
      <c r="F254" s="147">
        <v>0</v>
      </c>
      <c r="G254" s="147">
        <v>0</v>
      </c>
      <c r="H254" s="147">
        <v>7988.4</v>
      </c>
      <c r="I254" s="154">
        <v>0</v>
      </c>
    </row>
    <row r="255" spans="1:9" hidden="1" outlineLevel="2">
      <c r="A255" s="153" t="s">
        <v>16</v>
      </c>
      <c r="B255" s="148" t="s">
        <v>73</v>
      </c>
      <c r="C255" s="147">
        <v>14493</v>
      </c>
      <c r="D255" s="147">
        <v>14492.76</v>
      </c>
      <c r="E255" s="147">
        <v>492.76</v>
      </c>
      <c r="F255" s="147">
        <v>14000</v>
      </c>
      <c r="G255" s="147">
        <v>492.76</v>
      </c>
      <c r="H255" s="147">
        <v>0</v>
      </c>
      <c r="I255" s="154">
        <v>0.24</v>
      </c>
    </row>
    <row r="256" spans="1:9" hidden="1" outlineLevel="2">
      <c r="A256" s="151" t="s">
        <v>16</v>
      </c>
      <c r="B256" s="148" t="s">
        <v>73</v>
      </c>
      <c r="C256" s="145">
        <v>462094.99</v>
      </c>
      <c r="D256" s="145">
        <v>439193.19</v>
      </c>
      <c r="E256" s="145">
        <v>407308.09</v>
      </c>
      <c r="F256" s="145">
        <v>31885.1</v>
      </c>
      <c r="G256" s="145">
        <v>407308.09</v>
      </c>
      <c r="H256" s="145">
        <v>0</v>
      </c>
      <c r="I256" s="152">
        <v>22901.8</v>
      </c>
    </row>
    <row r="257" spans="1:9" hidden="1" outlineLevel="2">
      <c r="A257" s="153" t="s">
        <v>16</v>
      </c>
      <c r="B257" s="148" t="s">
        <v>73</v>
      </c>
      <c r="C257" s="147">
        <v>1619230.18</v>
      </c>
      <c r="D257" s="147">
        <v>1619230.17</v>
      </c>
      <c r="E257" s="147">
        <v>1619230.17</v>
      </c>
      <c r="F257" s="147">
        <v>0</v>
      </c>
      <c r="G257" s="147">
        <v>1619230.17</v>
      </c>
      <c r="H257" s="147">
        <v>0</v>
      </c>
      <c r="I257" s="154">
        <v>0.01</v>
      </c>
    </row>
    <row r="258" spans="1:9" hidden="1" outlineLevel="2">
      <c r="A258" s="153" t="s">
        <v>16</v>
      </c>
      <c r="B258" s="148" t="s">
        <v>73</v>
      </c>
      <c r="C258" s="147">
        <v>7788826</v>
      </c>
      <c r="D258" s="147">
        <v>7374652.8200000003</v>
      </c>
      <c r="E258" s="147">
        <v>7339726.0199999996</v>
      </c>
      <c r="F258" s="147">
        <v>34926.800000000003</v>
      </c>
      <c r="G258" s="147">
        <v>6878995.3399999999</v>
      </c>
      <c r="H258" s="147">
        <v>263012.06</v>
      </c>
      <c r="I258" s="154">
        <v>151161.12</v>
      </c>
    </row>
    <row r="259" spans="1:9" hidden="1" outlineLevel="2">
      <c r="A259" s="153" t="s">
        <v>16</v>
      </c>
      <c r="B259" s="148" t="s">
        <v>73</v>
      </c>
      <c r="C259" s="147">
        <v>11663.75</v>
      </c>
      <c r="D259" s="147">
        <v>11663.75</v>
      </c>
      <c r="E259" s="147">
        <v>11663.75</v>
      </c>
      <c r="F259" s="147">
        <v>0</v>
      </c>
      <c r="G259" s="147">
        <v>11663.75</v>
      </c>
      <c r="H259" s="147">
        <v>0</v>
      </c>
      <c r="I259" s="154">
        <v>0</v>
      </c>
    </row>
    <row r="260" spans="1:9" hidden="1" outlineLevel="2">
      <c r="A260" s="153" t="s">
        <v>16</v>
      </c>
      <c r="B260" s="148" t="s">
        <v>73</v>
      </c>
      <c r="C260" s="147">
        <v>130486.09</v>
      </c>
      <c r="D260" s="147">
        <v>130486.09</v>
      </c>
      <c r="E260" s="147">
        <v>126987.89</v>
      </c>
      <c r="F260" s="147">
        <v>3498.2</v>
      </c>
      <c r="G260" s="147">
        <v>109019.29</v>
      </c>
      <c r="H260" s="147">
        <v>0</v>
      </c>
      <c r="I260" s="154">
        <v>0</v>
      </c>
    </row>
    <row r="261" spans="1:9" hidden="1" outlineLevel="2">
      <c r="A261" s="151" t="s">
        <v>16</v>
      </c>
      <c r="B261" s="148" t="s">
        <v>73</v>
      </c>
      <c r="C261" s="145">
        <v>61740.77</v>
      </c>
      <c r="D261" s="145">
        <v>61740.77</v>
      </c>
      <c r="E261" s="145">
        <v>56714.26</v>
      </c>
      <c r="F261" s="145">
        <v>5026.51</v>
      </c>
      <c r="G261" s="145">
        <v>55059.87</v>
      </c>
      <c r="H261" s="145">
        <v>0</v>
      </c>
      <c r="I261" s="152">
        <v>0</v>
      </c>
    </row>
    <row r="262" spans="1:9" hidden="1" outlineLevel="2">
      <c r="A262" s="151" t="s">
        <v>16</v>
      </c>
      <c r="B262" s="148" t="s">
        <v>73</v>
      </c>
      <c r="C262" s="145">
        <v>288852.33</v>
      </c>
      <c r="D262" s="145">
        <v>269852.33</v>
      </c>
      <c r="E262" s="145">
        <v>264228.64</v>
      </c>
      <c r="F262" s="145">
        <v>5623.69</v>
      </c>
      <c r="G262" s="145">
        <v>250918.63</v>
      </c>
      <c r="H262" s="145">
        <v>19000</v>
      </c>
      <c r="I262" s="152">
        <v>0</v>
      </c>
    </row>
    <row r="263" spans="1:9" hidden="1" outlineLevel="2">
      <c r="A263" s="151" t="s">
        <v>16</v>
      </c>
      <c r="B263" s="148" t="s">
        <v>73</v>
      </c>
      <c r="C263" s="145">
        <v>772534.47</v>
      </c>
      <c r="D263" s="145">
        <v>619533.31999999995</v>
      </c>
      <c r="E263" s="145">
        <v>605654.44999999995</v>
      </c>
      <c r="F263" s="145">
        <v>13878.87</v>
      </c>
      <c r="G263" s="145">
        <v>536379.15</v>
      </c>
      <c r="H263" s="145">
        <v>10247.16</v>
      </c>
      <c r="I263" s="152">
        <v>142753.99</v>
      </c>
    </row>
    <row r="264" spans="1:9" hidden="1" outlineLevel="2">
      <c r="A264" s="153" t="s">
        <v>16</v>
      </c>
      <c r="B264" s="148" t="s">
        <v>73</v>
      </c>
      <c r="C264" s="147">
        <v>5000</v>
      </c>
      <c r="D264" s="147">
        <v>4320</v>
      </c>
      <c r="E264" s="147">
        <v>4320</v>
      </c>
      <c r="F264" s="147">
        <v>0</v>
      </c>
      <c r="G264" s="147">
        <v>4320</v>
      </c>
      <c r="H264" s="147">
        <v>0</v>
      </c>
      <c r="I264" s="154">
        <v>680</v>
      </c>
    </row>
    <row r="265" spans="1:9" hidden="1" outlineLevel="2">
      <c r="A265" s="151" t="s">
        <v>16</v>
      </c>
      <c r="B265" s="148" t="s">
        <v>73</v>
      </c>
      <c r="C265" s="145">
        <v>18399</v>
      </c>
      <c r="D265" s="145">
        <v>18399</v>
      </c>
      <c r="E265" s="145">
        <v>17199</v>
      </c>
      <c r="F265" s="145">
        <v>1200</v>
      </c>
      <c r="G265" s="145">
        <v>17199</v>
      </c>
      <c r="H265" s="145">
        <v>0</v>
      </c>
      <c r="I265" s="152">
        <v>0</v>
      </c>
    </row>
    <row r="266" spans="1:9" hidden="1" outlineLevel="2">
      <c r="A266" s="153" t="s">
        <v>16</v>
      </c>
      <c r="B266" s="148" t="s">
        <v>73</v>
      </c>
      <c r="C266" s="147">
        <v>32917.910000000003</v>
      </c>
      <c r="D266" s="147">
        <v>32917.910000000003</v>
      </c>
      <c r="E266" s="147">
        <v>28904.32</v>
      </c>
      <c r="F266" s="147">
        <v>4013.59</v>
      </c>
      <c r="G266" s="147">
        <v>26783.599999999999</v>
      </c>
      <c r="H266" s="147">
        <v>0</v>
      </c>
      <c r="I266" s="154">
        <v>0</v>
      </c>
    </row>
    <row r="267" spans="1:9" hidden="1" outlineLevel="2">
      <c r="A267" s="151" t="s">
        <v>16</v>
      </c>
      <c r="B267" s="148" t="s">
        <v>73</v>
      </c>
      <c r="C267" s="145">
        <v>94130.31</v>
      </c>
      <c r="D267" s="145">
        <v>94130.31</v>
      </c>
      <c r="E267" s="145">
        <v>91856.98</v>
      </c>
      <c r="F267" s="145">
        <v>2273.33</v>
      </c>
      <c r="G267" s="145">
        <v>80263.820000000007</v>
      </c>
      <c r="H267" s="145">
        <v>0</v>
      </c>
      <c r="I267" s="152">
        <v>0</v>
      </c>
    </row>
    <row r="268" spans="1:9" hidden="1" outlineLevel="2">
      <c r="A268" s="151" t="s">
        <v>16</v>
      </c>
      <c r="B268" s="148" t="s">
        <v>73</v>
      </c>
      <c r="C268" s="145">
        <v>83312.14</v>
      </c>
      <c r="D268" s="145">
        <v>83312.14</v>
      </c>
      <c r="E268" s="145">
        <v>79131.95</v>
      </c>
      <c r="F268" s="145">
        <v>4180.1899999999996</v>
      </c>
      <c r="G268" s="145">
        <v>67731.41</v>
      </c>
      <c r="H268" s="145">
        <v>0</v>
      </c>
      <c r="I268" s="152">
        <v>0</v>
      </c>
    </row>
    <row r="269" spans="1:9" hidden="1" outlineLevel="2">
      <c r="A269" s="151" t="s">
        <v>16</v>
      </c>
      <c r="B269" s="148" t="s">
        <v>73</v>
      </c>
      <c r="C269" s="145">
        <v>313156.56</v>
      </c>
      <c r="D269" s="145">
        <v>295206.43</v>
      </c>
      <c r="E269" s="145">
        <v>295206.43</v>
      </c>
      <c r="F269" s="145">
        <v>0</v>
      </c>
      <c r="G269" s="145">
        <v>295206.43</v>
      </c>
      <c r="H269" s="145">
        <v>17950.13</v>
      </c>
      <c r="I269" s="152">
        <v>0</v>
      </c>
    </row>
    <row r="270" spans="1:9" hidden="1" outlineLevel="2">
      <c r="A270" s="151" t="s">
        <v>16</v>
      </c>
      <c r="B270" s="148" t="s">
        <v>73</v>
      </c>
      <c r="C270" s="145">
        <v>19459.11</v>
      </c>
      <c r="D270" s="145">
        <v>19459.11</v>
      </c>
      <c r="E270" s="145">
        <v>19459.11</v>
      </c>
      <c r="F270" s="145">
        <v>0</v>
      </c>
      <c r="G270" s="145">
        <v>19459.11</v>
      </c>
      <c r="H270" s="145">
        <v>0</v>
      </c>
      <c r="I270" s="152">
        <v>0</v>
      </c>
    </row>
    <row r="271" spans="1:9" hidden="1" outlineLevel="2">
      <c r="A271" s="151" t="s">
        <v>16</v>
      </c>
      <c r="B271" s="148" t="s">
        <v>73</v>
      </c>
      <c r="C271" s="145">
        <v>9000</v>
      </c>
      <c r="D271" s="145">
        <v>840</v>
      </c>
      <c r="E271" s="145">
        <v>840</v>
      </c>
      <c r="F271" s="145">
        <v>0</v>
      </c>
      <c r="G271" s="145">
        <v>840</v>
      </c>
      <c r="H271" s="145">
        <v>8160</v>
      </c>
      <c r="I271" s="152">
        <v>0</v>
      </c>
    </row>
    <row r="272" spans="1:9" hidden="1" outlineLevel="2">
      <c r="A272" s="151" t="s">
        <v>16</v>
      </c>
      <c r="B272" s="148" t="s">
        <v>73</v>
      </c>
      <c r="C272" s="145">
        <v>1700</v>
      </c>
      <c r="D272" s="145">
        <v>940</v>
      </c>
      <c r="E272" s="145">
        <v>940</v>
      </c>
      <c r="F272" s="145">
        <v>0</v>
      </c>
      <c r="G272" s="145">
        <v>940</v>
      </c>
      <c r="H272" s="145">
        <v>0</v>
      </c>
      <c r="I272" s="152">
        <v>760</v>
      </c>
    </row>
    <row r="273" spans="1:9" hidden="1" outlineLevel="2">
      <c r="A273" s="151" t="s">
        <v>16</v>
      </c>
      <c r="B273" s="148" t="s">
        <v>73</v>
      </c>
      <c r="C273" s="145">
        <v>352603.05</v>
      </c>
      <c r="D273" s="145">
        <v>250777.11</v>
      </c>
      <c r="E273" s="145">
        <v>250777.11</v>
      </c>
      <c r="F273" s="145">
        <v>0</v>
      </c>
      <c r="G273" s="145">
        <v>250777.11</v>
      </c>
      <c r="H273" s="145">
        <v>101825.94</v>
      </c>
      <c r="I273" s="152">
        <v>0</v>
      </c>
    </row>
    <row r="274" spans="1:9" hidden="1" outlineLevel="2">
      <c r="A274" s="153" t="s">
        <v>16</v>
      </c>
      <c r="B274" s="148" t="s">
        <v>73</v>
      </c>
      <c r="C274" s="147">
        <v>142339.72</v>
      </c>
      <c r="D274" s="147">
        <v>140692.76</v>
      </c>
      <c r="E274" s="147">
        <v>138576.88</v>
      </c>
      <c r="F274" s="147">
        <v>2115.88</v>
      </c>
      <c r="G274" s="147">
        <v>131651.18</v>
      </c>
      <c r="H274" s="147">
        <v>0</v>
      </c>
      <c r="I274" s="154">
        <v>1646.96</v>
      </c>
    </row>
    <row r="275" spans="1:9" hidden="1" outlineLevel="2">
      <c r="A275" s="153" t="s">
        <v>16</v>
      </c>
      <c r="B275" s="148" t="s">
        <v>73</v>
      </c>
      <c r="C275" s="147">
        <v>10000</v>
      </c>
      <c r="D275" s="147">
        <v>10000</v>
      </c>
      <c r="E275" s="147">
        <v>10000</v>
      </c>
      <c r="F275" s="147">
        <v>0</v>
      </c>
      <c r="G275" s="147">
        <v>9025.5400000000009</v>
      </c>
      <c r="H275" s="147">
        <v>0</v>
      </c>
      <c r="I275" s="154">
        <v>0</v>
      </c>
    </row>
    <row r="276" spans="1:9" hidden="1" outlineLevel="2">
      <c r="A276" s="151" t="s">
        <v>16</v>
      </c>
      <c r="B276" s="148" t="s">
        <v>73</v>
      </c>
      <c r="C276" s="145">
        <v>14823.15</v>
      </c>
      <c r="D276" s="145">
        <v>14823.15</v>
      </c>
      <c r="E276" s="145">
        <v>14823.15</v>
      </c>
      <c r="F276" s="145">
        <v>0</v>
      </c>
      <c r="G276" s="145">
        <v>14823.15</v>
      </c>
      <c r="H276" s="145">
        <v>0</v>
      </c>
      <c r="I276" s="152">
        <v>0</v>
      </c>
    </row>
    <row r="277" spans="1:9" hidden="1" outlineLevel="2">
      <c r="A277" s="153" t="s">
        <v>16</v>
      </c>
      <c r="B277" s="148" t="s">
        <v>73</v>
      </c>
      <c r="C277" s="147">
        <v>5000</v>
      </c>
      <c r="D277" s="147">
        <v>4999.7</v>
      </c>
      <c r="E277" s="147">
        <v>4999.7</v>
      </c>
      <c r="F277" s="147">
        <v>0</v>
      </c>
      <c r="G277" s="147">
        <v>4597.76</v>
      </c>
      <c r="H277" s="147">
        <v>0</v>
      </c>
      <c r="I277" s="154">
        <v>0.3</v>
      </c>
    </row>
    <row r="278" spans="1:9" hidden="1" outlineLevel="2">
      <c r="A278" s="151" t="s">
        <v>16</v>
      </c>
      <c r="B278" s="148" t="s">
        <v>73</v>
      </c>
      <c r="C278" s="145">
        <v>98715.42</v>
      </c>
      <c r="D278" s="145">
        <v>98715.42</v>
      </c>
      <c r="E278" s="145">
        <v>98715.42</v>
      </c>
      <c r="F278" s="145">
        <v>0</v>
      </c>
      <c r="G278" s="145">
        <v>98715.42</v>
      </c>
      <c r="H278" s="145">
        <v>0</v>
      </c>
      <c r="I278" s="152">
        <v>0</v>
      </c>
    </row>
    <row r="279" spans="1:9" hidden="1" outlineLevel="2">
      <c r="A279" s="151" t="s">
        <v>16</v>
      </c>
      <c r="B279" s="148" t="s">
        <v>73</v>
      </c>
      <c r="C279" s="145">
        <v>337625.74</v>
      </c>
      <c r="D279" s="145">
        <v>294625.90999999997</v>
      </c>
      <c r="E279" s="145">
        <v>294625.90999999997</v>
      </c>
      <c r="F279" s="145">
        <v>0</v>
      </c>
      <c r="G279" s="145">
        <v>294625.90999999997</v>
      </c>
      <c r="H279" s="145">
        <v>0</v>
      </c>
      <c r="I279" s="152">
        <v>42999.83</v>
      </c>
    </row>
    <row r="280" spans="1:9" hidden="1" outlineLevel="2">
      <c r="A280" s="153" t="s">
        <v>16</v>
      </c>
      <c r="B280" s="148" t="s">
        <v>73</v>
      </c>
      <c r="C280" s="147">
        <v>48427.7</v>
      </c>
      <c r="D280" s="147">
        <v>48427.7</v>
      </c>
      <c r="E280" s="147">
        <v>48427.7</v>
      </c>
      <c r="F280" s="147">
        <v>0</v>
      </c>
      <c r="G280" s="147">
        <v>48427.7</v>
      </c>
      <c r="H280" s="147">
        <v>0</v>
      </c>
      <c r="I280" s="154">
        <v>0</v>
      </c>
    </row>
    <row r="281" spans="1:9" hidden="1" outlineLevel="2">
      <c r="A281" s="151" t="s">
        <v>16</v>
      </c>
      <c r="B281" s="148" t="s">
        <v>73</v>
      </c>
      <c r="C281" s="145">
        <v>1216474.76</v>
      </c>
      <c r="D281" s="145">
        <v>1215491.56</v>
      </c>
      <c r="E281" s="145">
        <v>1215491.56</v>
      </c>
      <c r="F281" s="145">
        <v>0</v>
      </c>
      <c r="G281" s="145">
        <v>1019308.78</v>
      </c>
      <c r="H281" s="145">
        <v>0</v>
      </c>
      <c r="I281" s="152">
        <v>983.2</v>
      </c>
    </row>
    <row r="282" spans="1:9" hidden="1" outlineLevel="2">
      <c r="A282" s="151" t="s">
        <v>16</v>
      </c>
      <c r="B282" s="148" t="s">
        <v>73</v>
      </c>
      <c r="C282" s="145">
        <v>45150</v>
      </c>
      <c r="D282" s="145">
        <v>42450</v>
      </c>
      <c r="E282" s="145">
        <v>32020</v>
      </c>
      <c r="F282" s="145">
        <v>10430</v>
      </c>
      <c r="G282" s="145">
        <v>32020</v>
      </c>
      <c r="H282" s="145">
        <v>1500</v>
      </c>
      <c r="I282" s="152">
        <v>1200</v>
      </c>
    </row>
    <row r="283" spans="1:9" hidden="1" outlineLevel="2">
      <c r="A283" s="153" t="s">
        <v>16</v>
      </c>
      <c r="B283" s="148" t="s">
        <v>73</v>
      </c>
      <c r="C283" s="147">
        <v>64906.78</v>
      </c>
      <c r="D283" s="147">
        <v>64620.08</v>
      </c>
      <c r="E283" s="147">
        <v>64620.08</v>
      </c>
      <c r="F283" s="147">
        <v>0</v>
      </c>
      <c r="G283" s="147">
        <v>63303.57</v>
      </c>
      <c r="H283" s="147">
        <v>0</v>
      </c>
      <c r="I283" s="154">
        <v>286.7</v>
      </c>
    </row>
    <row r="284" spans="1:9" hidden="1" outlineLevel="2">
      <c r="A284" s="151" t="s">
        <v>16</v>
      </c>
      <c r="B284" s="148" t="s">
        <v>73</v>
      </c>
      <c r="C284" s="145">
        <v>156328.51999999999</v>
      </c>
      <c r="D284" s="145">
        <v>156161.29</v>
      </c>
      <c r="E284" s="145">
        <v>156161.29</v>
      </c>
      <c r="F284" s="145">
        <v>0</v>
      </c>
      <c r="G284" s="145">
        <v>156161.29</v>
      </c>
      <c r="H284" s="145">
        <v>167.23</v>
      </c>
      <c r="I284" s="152">
        <v>0</v>
      </c>
    </row>
    <row r="285" spans="1:9" hidden="1" outlineLevel="2">
      <c r="A285" s="151" t="s">
        <v>16</v>
      </c>
      <c r="B285" s="148" t="s">
        <v>73</v>
      </c>
      <c r="C285" s="145">
        <v>201.6</v>
      </c>
      <c r="D285" s="145">
        <v>201.6</v>
      </c>
      <c r="E285" s="145">
        <v>201.6</v>
      </c>
      <c r="F285" s="145">
        <v>0</v>
      </c>
      <c r="G285" s="145">
        <v>201.6</v>
      </c>
      <c r="H285" s="145">
        <v>0</v>
      </c>
      <c r="I285" s="152">
        <v>0</v>
      </c>
    </row>
    <row r="286" spans="1:9" hidden="1" outlineLevel="2">
      <c r="A286" s="153" t="s">
        <v>16</v>
      </c>
      <c r="B286" s="148" t="s">
        <v>73</v>
      </c>
      <c r="C286" s="147">
        <v>2395.5</v>
      </c>
      <c r="D286" s="147">
        <v>2395.5</v>
      </c>
      <c r="E286" s="147">
        <v>2395.5</v>
      </c>
      <c r="F286" s="147">
        <v>0</v>
      </c>
      <c r="G286" s="147">
        <v>2395.5</v>
      </c>
      <c r="H286" s="147">
        <v>0</v>
      </c>
      <c r="I286" s="154">
        <v>0</v>
      </c>
    </row>
    <row r="287" spans="1:9" hidden="1" outlineLevel="2">
      <c r="A287" s="153" t="s">
        <v>16</v>
      </c>
      <c r="B287" s="148" t="s">
        <v>73</v>
      </c>
      <c r="C287" s="147">
        <v>14500</v>
      </c>
      <c r="D287" s="147">
        <v>0</v>
      </c>
      <c r="E287" s="147">
        <v>0</v>
      </c>
      <c r="F287" s="147">
        <v>0</v>
      </c>
      <c r="G287" s="147">
        <v>0</v>
      </c>
      <c r="H287" s="147">
        <v>14500</v>
      </c>
      <c r="I287" s="154">
        <v>0</v>
      </c>
    </row>
    <row r="288" spans="1:9" hidden="1" outlineLevel="2">
      <c r="A288" s="153" t="s">
        <v>16</v>
      </c>
      <c r="B288" s="148" t="s">
        <v>73</v>
      </c>
      <c r="C288" s="147">
        <v>282715.65999999997</v>
      </c>
      <c r="D288" s="147">
        <v>281373.99</v>
      </c>
      <c r="E288" s="147">
        <v>281373.99</v>
      </c>
      <c r="F288" s="147">
        <v>0</v>
      </c>
      <c r="G288" s="147">
        <v>281373.99</v>
      </c>
      <c r="H288" s="147">
        <v>0</v>
      </c>
      <c r="I288" s="154">
        <v>1341.67</v>
      </c>
    </row>
    <row r="289" spans="1:9" hidden="1" outlineLevel="2">
      <c r="A289" s="153" t="s">
        <v>16</v>
      </c>
      <c r="B289" s="148" t="s">
        <v>73</v>
      </c>
      <c r="C289" s="147">
        <v>4800</v>
      </c>
      <c r="D289" s="147">
        <v>0</v>
      </c>
      <c r="E289" s="147">
        <v>0</v>
      </c>
      <c r="F289" s="147">
        <v>0</v>
      </c>
      <c r="G289" s="147">
        <v>0</v>
      </c>
      <c r="H289" s="147">
        <v>0</v>
      </c>
      <c r="I289" s="154">
        <v>4800</v>
      </c>
    </row>
    <row r="290" spans="1:9" hidden="1" outlineLevel="2">
      <c r="A290" s="153" t="s">
        <v>16</v>
      </c>
      <c r="B290" s="148" t="s">
        <v>73</v>
      </c>
      <c r="C290" s="147">
        <v>29948</v>
      </c>
      <c r="D290" s="147">
        <v>29948</v>
      </c>
      <c r="E290" s="147">
        <v>29948</v>
      </c>
      <c r="F290" s="147">
        <v>0</v>
      </c>
      <c r="G290" s="147">
        <v>29948</v>
      </c>
      <c r="H290" s="147">
        <v>0</v>
      </c>
      <c r="I290" s="154">
        <v>0</v>
      </c>
    </row>
    <row r="291" spans="1:9" hidden="1" outlineLevel="2">
      <c r="A291" s="151" t="s">
        <v>16</v>
      </c>
      <c r="B291" s="148" t="s">
        <v>73</v>
      </c>
      <c r="C291" s="145">
        <v>76500</v>
      </c>
      <c r="D291" s="145">
        <v>76500</v>
      </c>
      <c r="E291" s="145">
        <v>76500</v>
      </c>
      <c r="F291" s="145">
        <v>0</v>
      </c>
      <c r="G291" s="145">
        <v>76500</v>
      </c>
      <c r="H291" s="145">
        <v>0</v>
      </c>
      <c r="I291" s="152">
        <v>0</v>
      </c>
    </row>
    <row r="292" spans="1:9" hidden="1" outlineLevel="2">
      <c r="A292" s="151" t="s">
        <v>16</v>
      </c>
      <c r="B292" s="148" t="s">
        <v>73</v>
      </c>
      <c r="C292" s="145">
        <v>38619.599999999999</v>
      </c>
      <c r="D292" s="145">
        <v>38619.599999999999</v>
      </c>
      <c r="E292" s="145">
        <v>38619.599999999999</v>
      </c>
      <c r="F292" s="145">
        <v>0</v>
      </c>
      <c r="G292" s="145">
        <v>38619.599999999999</v>
      </c>
      <c r="H292" s="145">
        <v>0</v>
      </c>
      <c r="I292" s="152">
        <v>0</v>
      </c>
    </row>
    <row r="293" spans="1:9" hidden="1" outlineLevel="2">
      <c r="A293" s="151" t="s">
        <v>16</v>
      </c>
      <c r="B293" s="148" t="s">
        <v>73</v>
      </c>
      <c r="C293" s="145">
        <v>18400</v>
      </c>
      <c r="D293" s="145">
        <v>18400</v>
      </c>
      <c r="E293" s="145">
        <v>18400</v>
      </c>
      <c r="F293" s="145">
        <v>0</v>
      </c>
      <c r="G293" s="145">
        <v>18400</v>
      </c>
      <c r="H293" s="145">
        <v>0</v>
      </c>
      <c r="I293" s="152">
        <v>0</v>
      </c>
    </row>
    <row r="294" spans="1:9" hidden="1" outlineLevel="2">
      <c r="A294" s="151" t="s">
        <v>16</v>
      </c>
      <c r="B294" s="148" t="s">
        <v>73</v>
      </c>
      <c r="C294" s="145">
        <v>6100</v>
      </c>
      <c r="D294" s="145">
        <v>6100</v>
      </c>
      <c r="E294" s="145">
        <v>6100</v>
      </c>
      <c r="F294" s="145">
        <v>0</v>
      </c>
      <c r="G294" s="145">
        <v>6100</v>
      </c>
      <c r="H294" s="145">
        <v>0</v>
      </c>
      <c r="I294" s="152">
        <v>0</v>
      </c>
    </row>
    <row r="295" spans="1:9" hidden="1" outlineLevel="2">
      <c r="A295" s="153" t="s">
        <v>16</v>
      </c>
      <c r="B295" s="148" t="s">
        <v>73</v>
      </c>
      <c r="C295" s="147">
        <v>1900</v>
      </c>
      <c r="D295" s="147">
        <v>1900</v>
      </c>
      <c r="E295" s="147">
        <v>1900</v>
      </c>
      <c r="F295" s="147">
        <v>0</v>
      </c>
      <c r="G295" s="147">
        <v>1900</v>
      </c>
      <c r="H295" s="147">
        <v>0</v>
      </c>
      <c r="I295" s="154">
        <v>0</v>
      </c>
    </row>
    <row r="296" spans="1:9" hidden="1" outlineLevel="2">
      <c r="A296" s="153" t="s">
        <v>16</v>
      </c>
      <c r="B296" s="148" t="s">
        <v>73</v>
      </c>
      <c r="C296" s="147">
        <v>14000</v>
      </c>
      <c r="D296" s="147">
        <v>2807.12</v>
      </c>
      <c r="E296" s="147">
        <v>2807.12</v>
      </c>
      <c r="F296" s="147">
        <v>0</v>
      </c>
      <c r="G296" s="147">
        <v>2807.12</v>
      </c>
      <c r="H296" s="147">
        <v>0</v>
      </c>
      <c r="I296" s="154">
        <v>11192.88</v>
      </c>
    </row>
    <row r="297" spans="1:9" hidden="1" outlineLevel="2">
      <c r="A297" s="153" t="s">
        <v>16</v>
      </c>
      <c r="B297" s="148" t="s">
        <v>73</v>
      </c>
      <c r="C297" s="147">
        <v>12000</v>
      </c>
      <c r="D297" s="147">
        <v>4318.82</v>
      </c>
      <c r="E297" s="147">
        <v>4318.82</v>
      </c>
      <c r="F297" s="147">
        <v>0</v>
      </c>
      <c r="G297" s="147">
        <v>4318.82</v>
      </c>
      <c r="H297" s="147">
        <v>7681.18</v>
      </c>
      <c r="I297" s="154">
        <v>0</v>
      </c>
    </row>
    <row r="298" spans="1:9" hidden="1" outlineLevel="2">
      <c r="A298" s="153" t="s">
        <v>16</v>
      </c>
      <c r="B298" s="148" t="s">
        <v>73</v>
      </c>
      <c r="C298" s="147">
        <v>9427.5300000000007</v>
      </c>
      <c r="D298" s="147">
        <v>9427.5300000000007</v>
      </c>
      <c r="E298" s="147">
        <v>9427.5300000000007</v>
      </c>
      <c r="F298" s="147">
        <v>0</v>
      </c>
      <c r="G298" s="147">
        <v>9427.5300000000007</v>
      </c>
      <c r="H298" s="147">
        <v>0</v>
      </c>
      <c r="I298" s="154">
        <v>0</v>
      </c>
    </row>
    <row r="299" spans="1:9" hidden="1" outlineLevel="2">
      <c r="A299" s="153" t="s">
        <v>16</v>
      </c>
      <c r="B299" s="148" t="s">
        <v>73</v>
      </c>
      <c r="C299" s="147">
        <v>14713.28</v>
      </c>
      <c r="D299" s="147">
        <v>14713.28</v>
      </c>
      <c r="E299" s="147">
        <v>14713.28</v>
      </c>
      <c r="F299" s="147">
        <v>0</v>
      </c>
      <c r="G299" s="147">
        <v>14713.28</v>
      </c>
      <c r="H299" s="147">
        <v>0</v>
      </c>
      <c r="I299" s="154">
        <v>0</v>
      </c>
    </row>
    <row r="300" spans="1:9" hidden="1" outlineLevel="2">
      <c r="A300" s="151" t="s">
        <v>16</v>
      </c>
      <c r="B300" s="148" t="s">
        <v>73</v>
      </c>
      <c r="C300" s="145">
        <v>6756.61</v>
      </c>
      <c r="D300" s="145">
        <v>6756.61</v>
      </c>
      <c r="E300" s="145">
        <v>6756.61</v>
      </c>
      <c r="F300" s="145">
        <v>0</v>
      </c>
      <c r="G300" s="145">
        <v>6756.61</v>
      </c>
      <c r="H300" s="145">
        <v>0</v>
      </c>
      <c r="I300" s="152">
        <v>0</v>
      </c>
    </row>
    <row r="301" spans="1:9" hidden="1" outlineLevel="2">
      <c r="A301" s="151" t="s">
        <v>16</v>
      </c>
      <c r="B301" s="148" t="s">
        <v>73</v>
      </c>
      <c r="C301" s="145">
        <v>4950.3500000000004</v>
      </c>
      <c r="D301" s="145">
        <v>4950.3500000000004</v>
      </c>
      <c r="E301" s="145">
        <v>4950.3500000000004</v>
      </c>
      <c r="F301" s="145">
        <v>0</v>
      </c>
      <c r="G301" s="145">
        <v>4950.3500000000004</v>
      </c>
      <c r="H301" s="145">
        <v>0</v>
      </c>
      <c r="I301" s="152">
        <v>0</v>
      </c>
    </row>
    <row r="302" spans="1:9" hidden="1" outlineLevel="2">
      <c r="A302" s="151" t="s">
        <v>16</v>
      </c>
      <c r="B302" s="148" t="s">
        <v>73</v>
      </c>
      <c r="C302" s="145">
        <v>44583.13</v>
      </c>
      <c r="D302" s="145">
        <v>44583.13</v>
      </c>
      <c r="E302" s="145">
        <v>44583.13</v>
      </c>
      <c r="F302" s="145">
        <v>0</v>
      </c>
      <c r="G302" s="145">
        <v>44583.13</v>
      </c>
      <c r="H302" s="145">
        <v>0</v>
      </c>
      <c r="I302" s="152">
        <v>0</v>
      </c>
    </row>
    <row r="303" spans="1:9" hidden="1" outlineLevel="2">
      <c r="A303" s="153" t="s">
        <v>16</v>
      </c>
      <c r="B303" s="148" t="s">
        <v>73</v>
      </c>
      <c r="C303" s="147">
        <v>29359.55</v>
      </c>
      <c r="D303" s="147">
        <v>0</v>
      </c>
      <c r="E303" s="147">
        <v>0</v>
      </c>
      <c r="F303" s="147">
        <v>0</v>
      </c>
      <c r="G303" s="147">
        <v>0</v>
      </c>
      <c r="H303" s="147">
        <v>0</v>
      </c>
      <c r="I303" s="154">
        <v>29359.55</v>
      </c>
    </row>
    <row r="304" spans="1:9" hidden="1" outlineLevel="2">
      <c r="A304" s="151" t="s">
        <v>16</v>
      </c>
      <c r="B304" s="148" t="s">
        <v>73</v>
      </c>
      <c r="C304" s="145">
        <v>230516</v>
      </c>
      <c r="D304" s="145">
        <v>230516</v>
      </c>
      <c r="E304" s="145">
        <v>230516</v>
      </c>
      <c r="F304" s="145">
        <v>0</v>
      </c>
      <c r="G304" s="145">
        <v>230516</v>
      </c>
      <c r="H304" s="145">
        <v>0</v>
      </c>
      <c r="I304" s="152">
        <v>0</v>
      </c>
    </row>
    <row r="305" spans="1:9" hidden="1" outlineLevel="2">
      <c r="A305" s="153" t="s">
        <v>16</v>
      </c>
      <c r="B305" s="148" t="s">
        <v>73</v>
      </c>
      <c r="C305" s="147">
        <v>9246797.0899999999</v>
      </c>
      <c r="D305" s="147">
        <v>7439447.0899999999</v>
      </c>
      <c r="E305" s="147">
        <v>7439447.0899999999</v>
      </c>
      <c r="F305" s="147">
        <v>0</v>
      </c>
      <c r="G305" s="147">
        <v>7439447.0899999999</v>
      </c>
      <c r="H305" s="147">
        <v>1807350</v>
      </c>
      <c r="I305" s="154">
        <v>0</v>
      </c>
    </row>
    <row r="306" spans="1:9" hidden="1" outlineLevel="2">
      <c r="A306" s="153" t="s">
        <v>16</v>
      </c>
      <c r="B306" s="148" t="s">
        <v>73</v>
      </c>
      <c r="C306" s="147">
        <v>12881230.789999999</v>
      </c>
      <c r="D306" s="147">
        <v>12881230.789999999</v>
      </c>
      <c r="E306" s="147">
        <v>12881230.789999999</v>
      </c>
      <c r="F306" s="147">
        <v>0</v>
      </c>
      <c r="G306" s="147">
        <v>12881230.789999999</v>
      </c>
      <c r="H306" s="147">
        <v>0</v>
      </c>
      <c r="I306" s="154">
        <v>0</v>
      </c>
    </row>
    <row r="307" spans="1:9" hidden="1" outlineLevel="2">
      <c r="A307" s="151" t="s">
        <v>16</v>
      </c>
      <c r="B307" s="148" t="s">
        <v>73</v>
      </c>
      <c r="C307" s="145">
        <v>361594.29</v>
      </c>
      <c r="D307" s="145">
        <v>361594.29</v>
      </c>
      <c r="E307" s="145">
        <v>361594.29</v>
      </c>
      <c r="F307" s="145">
        <v>0</v>
      </c>
      <c r="G307" s="145">
        <v>361594.29</v>
      </c>
      <c r="H307" s="145">
        <v>0</v>
      </c>
      <c r="I307" s="152">
        <v>0</v>
      </c>
    </row>
    <row r="308" spans="1:9" hidden="1" outlineLevel="2">
      <c r="A308" s="153" t="s">
        <v>16</v>
      </c>
      <c r="B308" s="148" t="s">
        <v>73</v>
      </c>
      <c r="C308" s="147">
        <v>466307</v>
      </c>
      <c r="D308" s="147">
        <v>466306.29</v>
      </c>
      <c r="E308" s="147">
        <v>466306.29</v>
      </c>
      <c r="F308" s="147">
        <v>0</v>
      </c>
      <c r="G308" s="147">
        <v>466306.29</v>
      </c>
      <c r="H308" s="147">
        <v>0</v>
      </c>
      <c r="I308" s="154">
        <v>0.71</v>
      </c>
    </row>
    <row r="309" spans="1:9" hidden="1" outlineLevel="2">
      <c r="A309" s="153" t="s">
        <v>16</v>
      </c>
      <c r="B309" s="148" t="s">
        <v>73</v>
      </c>
      <c r="C309" s="147">
        <v>273021.03999999998</v>
      </c>
      <c r="D309" s="147">
        <v>272853.21999999997</v>
      </c>
      <c r="E309" s="147">
        <v>272853.21999999997</v>
      </c>
      <c r="F309" s="147">
        <v>0</v>
      </c>
      <c r="G309" s="147">
        <v>272853.21999999997</v>
      </c>
      <c r="H309" s="147">
        <v>0</v>
      </c>
      <c r="I309" s="154">
        <v>167.82</v>
      </c>
    </row>
    <row r="310" spans="1:9" hidden="1" outlineLevel="2">
      <c r="A310" s="153" t="s">
        <v>16</v>
      </c>
      <c r="B310" s="148" t="s">
        <v>73</v>
      </c>
      <c r="C310" s="147">
        <v>162540.99</v>
      </c>
      <c r="D310" s="147">
        <v>157692</v>
      </c>
      <c r="E310" s="147">
        <v>157692</v>
      </c>
      <c r="F310" s="147">
        <v>0</v>
      </c>
      <c r="G310" s="147">
        <v>157692</v>
      </c>
      <c r="H310" s="147">
        <v>0</v>
      </c>
      <c r="I310" s="154">
        <v>4848.99</v>
      </c>
    </row>
    <row r="311" spans="1:9" outlineLevel="1" collapsed="1">
      <c r="A311" s="159" t="s">
        <v>59</v>
      </c>
      <c r="B311" s="156" t="s">
        <v>444</v>
      </c>
      <c r="C311" s="147">
        <f t="shared" ref="C311:I311" si="6">SUBTOTAL(9,C170:C310)</f>
        <v>49671426.239999995</v>
      </c>
      <c r="D311" s="147">
        <f t="shared" si="6"/>
        <v>45468590.469999999</v>
      </c>
      <c r="E311" s="147">
        <f t="shared" si="6"/>
        <v>45230882.929999992</v>
      </c>
      <c r="F311" s="147">
        <f t="shared" si="6"/>
        <v>237707.53999999998</v>
      </c>
      <c r="G311" s="147">
        <f t="shared" si="6"/>
        <v>44416594.329999998</v>
      </c>
      <c r="H311" s="147">
        <f t="shared" si="6"/>
        <v>3260187.3199999994</v>
      </c>
      <c r="I311" s="154">
        <f t="shared" si="6"/>
        <v>942648.44999999984</v>
      </c>
    </row>
    <row r="312" spans="1:9" hidden="1" outlineLevel="2">
      <c r="A312" s="153" t="s">
        <v>19</v>
      </c>
      <c r="B312" s="148" t="s">
        <v>73</v>
      </c>
      <c r="C312" s="147">
        <v>358300</v>
      </c>
      <c r="D312" s="147">
        <v>358300</v>
      </c>
      <c r="E312" s="147">
        <v>358300</v>
      </c>
      <c r="F312" s="147">
        <v>0</v>
      </c>
      <c r="G312" s="147">
        <v>358300</v>
      </c>
      <c r="H312" s="147">
        <v>0</v>
      </c>
      <c r="I312" s="154">
        <v>0</v>
      </c>
    </row>
    <row r="313" spans="1:9" hidden="1" outlineLevel="2">
      <c r="A313" s="151" t="s">
        <v>19</v>
      </c>
      <c r="B313" s="148" t="s">
        <v>73</v>
      </c>
      <c r="C313" s="145">
        <v>74100</v>
      </c>
      <c r="D313" s="145">
        <v>74100</v>
      </c>
      <c r="E313" s="145">
        <v>74100</v>
      </c>
      <c r="F313" s="145">
        <v>0</v>
      </c>
      <c r="G313" s="145">
        <v>74100</v>
      </c>
      <c r="H313" s="145">
        <v>0</v>
      </c>
      <c r="I313" s="152">
        <v>0</v>
      </c>
    </row>
    <row r="314" spans="1:9" hidden="1" outlineLevel="2">
      <c r="A314" s="153" t="s">
        <v>19</v>
      </c>
      <c r="B314" s="148" t="s">
        <v>73</v>
      </c>
      <c r="C314" s="147">
        <v>1500</v>
      </c>
      <c r="D314" s="147">
        <v>1500</v>
      </c>
      <c r="E314" s="147">
        <v>1500</v>
      </c>
      <c r="F314" s="147">
        <v>0</v>
      </c>
      <c r="G314" s="147">
        <v>1500</v>
      </c>
      <c r="H314" s="147">
        <v>0</v>
      </c>
      <c r="I314" s="154">
        <v>0</v>
      </c>
    </row>
    <row r="315" spans="1:9" hidden="1" outlineLevel="2">
      <c r="A315" s="153" t="s">
        <v>19</v>
      </c>
      <c r="B315" s="148" t="s">
        <v>73</v>
      </c>
      <c r="C315" s="147">
        <v>629900</v>
      </c>
      <c r="D315" s="147">
        <v>629860</v>
      </c>
      <c r="E315" s="147">
        <v>629860</v>
      </c>
      <c r="F315" s="147">
        <v>0</v>
      </c>
      <c r="G315" s="147">
        <v>629860</v>
      </c>
      <c r="H315" s="147">
        <v>0</v>
      </c>
      <c r="I315" s="154">
        <v>40</v>
      </c>
    </row>
    <row r="316" spans="1:9" hidden="1" outlineLevel="2">
      <c r="A316" s="151" t="s">
        <v>19</v>
      </c>
      <c r="B316" s="148" t="s">
        <v>73</v>
      </c>
      <c r="C316" s="145">
        <v>5000</v>
      </c>
      <c r="D316" s="145">
        <v>0</v>
      </c>
      <c r="E316" s="145">
        <v>0</v>
      </c>
      <c r="F316" s="145">
        <v>0</v>
      </c>
      <c r="G316" s="145">
        <v>0</v>
      </c>
      <c r="H316" s="145">
        <v>0</v>
      </c>
      <c r="I316" s="152">
        <v>5000</v>
      </c>
    </row>
    <row r="317" spans="1:9" hidden="1" outlineLevel="2">
      <c r="A317" s="151" t="s">
        <v>19</v>
      </c>
      <c r="B317" s="148" t="s">
        <v>73</v>
      </c>
      <c r="C317" s="145">
        <v>125600</v>
      </c>
      <c r="D317" s="145">
        <v>81913.320000000007</v>
      </c>
      <c r="E317" s="145">
        <v>81913.320000000007</v>
      </c>
      <c r="F317" s="145">
        <v>0</v>
      </c>
      <c r="G317" s="145">
        <v>81913.320000000007</v>
      </c>
      <c r="H317" s="145">
        <v>0</v>
      </c>
      <c r="I317" s="152">
        <v>43686.68</v>
      </c>
    </row>
    <row r="318" spans="1:9" hidden="1" outlineLevel="2">
      <c r="A318" s="151" t="s">
        <v>19</v>
      </c>
      <c r="B318" s="148" t="s">
        <v>73</v>
      </c>
      <c r="C318" s="145">
        <v>74000</v>
      </c>
      <c r="D318" s="145">
        <v>65056.19</v>
      </c>
      <c r="E318" s="145">
        <v>65056.19</v>
      </c>
      <c r="F318" s="145">
        <v>0</v>
      </c>
      <c r="G318" s="145">
        <v>65056.19</v>
      </c>
      <c r="H318" s="145">
        <v>0</v>
      </c>
      <c r="I318" s="152">
        <v>8943.81</v>
      </c>
    </row>
    <row r="319" spans="1:9" hidden="1" outlineLevel="2">
      <c r="A319" s="153" t="s">
        <v>19</v>
      </c>
      <c r="B319" s="148" t="s">
        <v>73</v>
      </c>
      <c r="C319" s="147">
        <v>126100</v>
      </c>
      <c r="D319" s="147">
        <v>92160.4</v>
      </c>
      <c r="E319" s="147">
        <v>92160.4</v>
      </c>
      <c r="F319" s="147">
        <v>0</v>
      </c>
      <c r="G319" s="147">
        <v>92160.4</v>
      </c>
      <c r="H319" s="147">
        <v>0</v>
      </c>
      <c r="I319" s="154">
        <v>33939.599999999999</v>
      </c>
    </row>
    <row r="320" spans="1:9" hidden="1" outlineLevel="2">
      <c r="A320" s="151" t="s">
        <v>19</v>
      </c>
      <c r="B320" s="148" t="s">
        <v>73</v>
      </c>
      <c r="C320" s="145">
        <v>5000</v>
      </c>
      <c r="D320" s="145">
        <v>3406.19</v>
      </c>
      <c r="E320" s="145">
        <v>3406.19</v>
      </c>
      <c r="F320" s="145">
        <v>0</v>
      </c>
      <c r="G320" s="145">
        <v>3406.19</v>
      </c>
      <c r="H320" s="145">
        <v>0</v>
      </c>
      <c r="I320" s="152">
        <v>1593.81</v>
      </c>
    </row>
    <row r="321" spans="1:9" hidden="1" outlineLevel="2">
      <c r="A321" s="153" t="s">
        <v>19</v>
      </c>
      <c r="B321" s="148" t="s">
        <v>73</v>
      </c>
      <c r="C321" s="147">
        <v>104113.34</v>
      </c>
      <c r="D321" s="147">
        <v>104112.93</v>
      </c>
      <c r="E321" s="147">
        <v>104112.93</v>
      </c>
      <c r="F321" s="147">
        <v>0</v>
      </c>
      <c r="G321" s="147">
        <v>104112.93</v>
      </c>
      <c r="H321" s="147">
        <v>0</v>
      </c>
      <c r="I321" s="154">
        <v>0.41</v>
      </c>
    </row>
    <row r="322" spans="1:9" hidden="1" outlineLevel="2">
      <c r="A322" s="153" t="s">
        <v>19</v>
      </c>
      <c r="B322" s="148" t="s">
        <v>73</v>
      </c>
      <c r="C322" s="147">
        <v>22156</v>
      </c>
      <c r="D322" s="147">
        <v>20946</v>
      </c>
      <c r="E322" s="147">
        <v>20946</v>
      </c>
      <c r="F322" s="147">
        <v>0</v>
      </c>
      <c r="G322" s="147">
        <v>20946</v>
      </c>
      <c r="H322" s="147">
        <v>0</v>
      </c>
      <c r="I322" s="154">
        <v>1210</v>
      </c>
    </row>
    <row r="323" spans="1:9" hidden="1" outlineLevel="2">
      <c r="A323" s="153" t="s">
        <v>19</v>
      </c>
      <c r="B323" s="148" t="s">
        <v>73</v>
      </c>
      <c r="C323" s="147">
        <v>343600</v>
      </c>
      <c r="D323" s="147">
        <v>342125.38</v>
      </c>
      <c r="E323" s="147">
        <v>336250</v>
      </c>
      <c r="F323" s="147">
        <v>5875.38</v>
      </c>
      <c r="G323" s="147">
        <v>336250</v>
      </c>
      <c r="H323" s="147">
        <v>1087.0999999999999</v>
      </c>
      <c r="I323" s="154">
        <v>387.52</v>
      </c>
    </row>
    <row r="324" spans="1:9" hidden="1" outlineLevel="2">
      <c r="A324" s="151" t="s">
        <v>19</v>
      </c>
      <c r="B324" s="148" t="s">
        <v>73</v>
      </c>
      <c r="C324" s="145">
        <v>340100</v>
      </c>
      <c r="D324" s="145">
        <v>93007.6</v>
      </c>
      <c r="E324" s="145">
        <v>9200</v>
      </c>
      <c r="F324" s="145">
        <v>83807.600000000006</v>
      </c>
      <c r="G324" s="145">
        <v>9200</v>
      </c>
      <c r="H324" s="145">
        <v>68735</v>
      </c>
      <c r="I324" s="152">
        <v>178357.4</v>
      </c>
    </row>
    <row r="325" spans="1:9" hidden="1" outlineLevel="2">
      <c r="A325" s="151" t="s">
        <v>19</v>
      </c>
      <c r="B325" s="148" t="s">
        <v>73</v>
      </c>
      <c r="C325" s="145">
        <v>500</v>
      </c>
      <c r="D325" s="145">
        <v>264</v>
      </c>
      <c r="E325" s="145">
        <v>264</v>
      </c>
      <c r="F325" s="145">
        <v>0</v>
      </c>
      <c r="G325" s="145">
        <v>264</v>
      </c>
      <c r="H325" s="145">
        <v>0</v>
      </c>
      <c r="I325" s="152">
        <v>236</v>
      </c>
    </row>
    <row r="326" spans="1:9" hidden="1" outlineLevel="2">
      <c r="A326" s="153" t="s">
        <v>19</v>
      </c>
      <c r="B326" s="148" t="s">
        <v>73</v>
      </c>
      <c r="C326" s="147">
        <v>5000</v>
      </c>
      <c r="D326" s="147">
        <v>4262.92</v>
      </c>
      <c r="E326" s="147">
        <v>4262.92</v>
      </c>
      <c r="F326" s="147">
        <v>0</v>
      </c>
      <c r="G326" s="147">
        <v>4262.92</v>
      </c>
      <c r="H326" s="147">
        <v>0</v>
      </c>
      <c r="I326" s="154">
        <v>737.08</v>
      </c>
    </row>
    <row r="327" spans="1:9" hidden="1" outlineLevel="2">
      <c r="A327" s="153" t="s">
        <v>19</v>
      </c>
      <c r="B327" s="148" t="s">
        <v>73</v>
      </c>
      <c r="C327" s="147">
        <v>256663.95</v>
      </c>
      <c r="D327" s="147">
        <v>235286.91</v>
      </c>
      <c r="E327" s="147">
        <v>200373.99</v>
      </c>
      <c r="F327" s="147">
        <v>34912.92</v>
      </c>
      <c r="G327" s="147">
        <v>200373.99</v>
      </c>
      <c r="H327" s="147">
        <v>0</v>
      </c>
      <c r="I327" s="154">
        <v>21377.040000000001</v>
      </c>
    </row>
    <row r="328" spans="1:9" hidden="1" outlineLevel="2">
      <c r="A328" s="153" t="s">
        <v>19</v>
      </c>
      <c r="B328" s="148" t="s">
        <v>73</v>
      </c>
      <c r="C328" s="147">
        <v>171504.15</v>
      </c>
      <c r="D328" s="147">
        <v>114678.73</v>
      </c>
      <c r="E328" s="147">
        <v>92603.26</v>
      </c>
      <c r="F328" s="147">
        <v>22075.47</v>
      </c>
      <c r="G328" s="147">
        <v>85099.58</v>
      </c>
      <c r="H328" s="147">
        <v>22267.53</v>
      </c>
      <c r="I328" s="154">
        <v>34557.89</v>
      </c>
    </row>
    <row r="329" spans="1:9" hidden="1" outlineLevel="2">
      <c r="A329" s="153" t="s">
        <v>19</v>
      </c>
      <c r="B329" s="148" t="s">
        <v>73</v>
      </c>
      <c r="C329" s="147">
        <v>64765.25</v>
      </c>
      <c r="D329" s="147">
        <v>54979.96</v>
      </c>
      <c r="E329" s="147">
        <v>51672.46</v>
      </c>
      <c r="F329" s="147">
        <v>3307.5</v>
      </c>
      <c r="G329" s="147">
        <v>51672.46</v>
      </c>
      <c r="H329" s="147">
        <v>5817.29</v>
      </c>
      <c r="I329" s="154">
        <v>3968</v>
      </c>
    </row>
    <row r="330" spans="1:9" hidden="1" outlineLevel="2">
      <c r="A330" s="153" t="s">
        <v>19</v>
      </c>
      <c r="B330" s="148" t="s">
        <v>73</v>
      </c>
      <c r="C330" s="147">
        <v>14470.8</v>
      </c>
      <c r="D330" s="147">
        <v>14466.3</v>
      </c>
      <c r="E330" s="147">
        <v>13777.8</v>
      </c>
      <c r="F330" s="147">
        <v>688.5</v>
      </c>
      <c r="G330" s="147">
        <v>13777.8</v>
      </c>
      <c r="H330" s="147">
        <v>4.5</v>
      </c>
      <c r="I330" s="154">
        <v>0</v>
      </c>
    </row>
    <row r="331" spans="1:9" hidden="1" outlineLevel="2">
      <c r="A331" s="153" t="s">
        <v>19</v>
      </c>
      <c r="B331" s="148" t="s">
        <v>73</v>
      </c>
      <c r="C331" s="147">
        <v>137874.45000000001</v>
      </c>
      <c r="D331" s="147">
        <v>130322.74</v>
      </c>
      <c r="E331" s="147">
        <v>118776.7</v>
      </c>
      <c r="F331" s="147">
        <v>11546.04</v>
      </c>
      <c r="G331" s="147">
        <v>118776.7</v>
      </c>
      <c r="H331" s="147">
        <v>0</v>
      </c>
      <c r="I331" s="154">
        <v>7551.71</v>
      </c>
    </row>
    <row r="332" spans="1:9" hidden="1" outlineLevel="2">
      <c r="A332" s="153" t="s">
        <v>19</v>
      </c>
      <c r="B332" s="148" t="s">
        <v>73</v>
      </c>
      <c r="C332" s="147">
        <v>39956.699999999997</v>
      </c>
      <c r="D332" s="147">
        <v>39709.24</v>
      </c>
      <c r="E332" s="147">
        <v>39424.269999999997</v>
      </c>
      <c r="F332" s="147">
        <v>284.97000000000003</v>
      </c>
      <c r="G332" s="147">
        <v>39424.269999999997</v>
      </c>
      <c r="H332" s="147">
        <v>0</v>
      </c>
      <c r="I332" s="154">
        <v>247.46</v>
      </c>
    </row>
    <row r="333" spans="1:9" hidden="1" outlineLevel="2">
      <c r="A333" s="151" t="s">
        <v>19</v>
      </c>
      <c r="B333" s="148" t="s">
        <v>73</v>
      </c>
      <c r="C333" s="145">
        <v>1934.48</v>
      </c>
      <c r="D333" s="145">
        <v>1934.48</v>
      </c>
      <c r="E333" s="145">
        <v>1934.48</v>
      </c>
      <c r="F333" s="145">
        <v>0</v>
      </c>
      <c r="G333" s="145">
        <v>1934.48</v>
      </c>
      <c r="H333" s="145">
        <v>0</v>
      </c>
      <c r="I333" s="152">
        <v>0</v>
      </c>
    </row>
    <row r="334" spans="1:9" hidden="1" outlineLevel="2">
      <c r="A334" s="151" t="s">
        <v>19</v>
      </c>
      <c r="B334" s="148" t="s">
        <v>73</v>
      </c>
      <c r="C334" s="145">
        <v>29818</v>
      </c>
      <c r="D334" s="145">
        <v>24898</v>
      </c>
      <c r="E334" s="145">
        <v>24898</v>
      </c>
      <c r="F334" s="145">
        <v>0</v>
      </c>
      <c r="G334" s="145">
        <v>24898</v>
      </c>
      <c r="H334" s="145">
        <v>4920</v>
      </c>
      <c r="I334" s="152">
        <v>0</v>
      </c>
    </row>
    <row r="335" spans="1:9" hidden="1" outlineLevel="2">
      <c r="A335" s="151" t="s">
        <v>19</v>
      </c>
      <c r="B335" s="148" t="s">
        <v>73</v>
      </c>
      <c r="C335" s="145">
        <v>5180</v>
      </c>
      <c r="D335" s="145">
        <v>5180</v>
      </c>
      <c r="E335" s="145">
        <v>5180</v>
      </c>
      <c r="F335" s="145">
        <v>0</v>
      </c>
      <c r="G335" s="145">
        <v>5180</v>
      </c>
      <c r="H335" s="145">
        <v>0</v>
      </c>
      <c r="I335" s="152">
        <v>0</v>
      </c>
    </row>
    <row r="336" spans="1:9" hidden="1" outlineLevel="2">
      <c r="A336" s="151" t="s">
        <v>19</v>
      </c>
      <c r="B336" s="148" t="s">
        <v>73</v>
      </c>
      <c r="C336" s="145">
        <v>132500</v>
      </c>
      <c r="D336" s="145">
        <v>95861.57</v>
      </c>
      <c r="E336" s="145">
        <v>95861.57</v>
      </c>
      <c r="F336" s="145">
        <v>0</v>
      </c>
      <c r="G336" s="145">
        <v>95861.57</v>
      </c>
      <c r="H336" s="145">
        <v>0</v>
      </c>
      <c r="I336" s="152">
        <v>36638.43</v>
      </c>
    </row>
    <row r="337" spans="1:9" hidden="1" outlineLevel="2">
      <c r="A337" s="151" t="s">
        <v>19</v>
      </c>
      <c r="B337" s="148" t="s">
        <v>73</v>
      </c>
      <c r="C337" s="145">
        <v>20000</v>
      </c>
      <c r="D337" s="145">
        <v>20000</v>
      </c>
      <c r="E337" s="145">
        <v>20000</v>
      </c>
      <c r="F337" s="145">
        <v>0</v>
      </c>
      <c r="G337" s="145">
        <v>20000</v>
      </c>
      <c r="H337" s="145">
        <v>0</v>
      </c>
      <c r="I337" s="152">
        <v>0</v>
      </c>
    </row>
    <row r="338" spans="1:9" hidden="1" outlineLevel="2">
      <c r="A338" s="153" t="s">
        <v>19</v>
      </c>
      <c r="B338" s="148" t="s">
        <v>73</v>
      </c>
      <c r="C338" s="147">
        <v>377118.84</v>
      </c>
      <c r="D338" s="147">
        <v>367466.22</v>
      </c>
      <c r="E338" s="147">
        <v>363777.81</v>
      </c>
      <c r="F338" s="147">
        <v>3688.41</v>
      </c>
      <c r="G338" s="147">
        <v>349775.67</v>
      </c>
      <c r="H338" s="147">
        <v>0</v>
      </c>
      <c r="I338" s="154">
        <v>9652.6200000000008</v>
      </c>
    </row>
    <row r="339" spans="1:9" hidden="1" outlineLevel="2">
      <c r="A339" s="153" t="s">
        <v>19</v>
      </c>
      <c r="B339" s="148" t="s">
        <v>73</v>
      </c>
      <c r="C339" s="147">
        <v>35600</v>
      </c>
      <c r="D339" s="147">
        <v>35575.699999999997</v>
      </c>
      <c r="E339" s="147">
        <v>26725.7</v>
      </c>
      <c r="F339" s="147">
        <v>8850</v>
      </c>
      <c r="G339" s="147">
        <v>26725.7</v>
      </c>
      <c r="H339" s="147">
        <v>0</v>
      </c>
      <c r="I339" s="154">
        <v>24.3</v>
      </c>
    </row>
    <row r="340" spans="1:9" hidden="1" outlineLevel="2">
      <c r="A340" s="153" t="s">
        <v>19</v>
      </c>
      <c r="B340" s="148" t="s">
        <v>73</v>
      </c>
      <c r="C340" s="147">
        <v>25600</v>
      </c>
      <c r="D340" s="147">
        <v>25600</v>
      </c>
      <c r="E340" s="147">
        <v>25600</v>
      </c>
      <c r="F340" s="147">
        <v>0</v>
      </c>
      <c r="G340" s="147">
        <v>25600</v>
      </c>
      <c r="H340" s="147">
        <v>0</v>
      </c>
      <c r="I340" s="154">
        <v>0</v>
      </c>
    </row>
    <row r="341" spans="1:9" hidden="1" outlineLevel="2">
      <c r="A341" s="151" t="s">
        <v>19</v>
      </c>
      <c r="B341" s="148" t="s">
        <v>73</v>
      </c>
      <c r="C341" s="145">
        <v>135691.89000000001</v>
      </c>
      <c r="D341" s="145">
        <v>128969.06</v>
      </c>
      <c r="E341" s="145">
        <v>125542.25</v>
      </c>
      <c r="F341" s="145">
        <v>3426.81</v>
      </c>
      <c r="G341" s="145">
        <v>125542.25</v>
      </c>
      <c r="H341" s="145">
        <v>6722.83</v>
      </c>
      <c r="I341" s="152">
        <v>0</v>
      </c>
    </row>
    <row r="342" spans="1:9" hidden="1" outlineLevel="2">
      <c r="A342" s="151" t="s">
        <v>19</v>
      </c>
      <c r="B342" s="148" t="s">
        <v>73</v>
      </c>
      <c r="C342" s="145">
        <v>7855.9</v>
      </c>
      <c r="D342" s="145">
        <v>7855.9</v>
      </c>
      <c r="E342" s="145">
        <v>7855.9</v>
      </c>
      <c r="F342" s="145">
        <v>0</v>
      </c>
      <c r="G342" s="145">
        <v>7855.9</v>
      </c>
      <c r="H342" s="145">
        <v>0</v>
      </c>
      <c r="I342" s="152">
        <v>0</v>
      </c>
    </row>
    <row r="343" spans="1:9" hidden="1" outlineLevel="2">
      <c r="A343" s="153" t="s">
        <v>19</v>
      </c>
      <c r="B343" s="148" t="s">
        <v>73</v>
      </c>
      <c r="C343" s="147">
        <v>50000</v>
      </c>
      <c r="D343" s="147">
        <v>50000</v>
      </c>
      <c r="E343" s="147">
        <v>50000</v>
      </c>
      <c r="F343" s="147">
        <v>0</v>
      </c>
      <c r="G343" s="147">
        <v>50000</v>
      </c>
      <c r="H343" s="147">
        <v>0</v>
      </c>
      <c r="I343" s="154">
        <v>0</v>
      </c>
    </row>
    <row r="344" spans="1:9" hidden="1" outlineLevel="2">
      <c r="A344" s="151" t="s">
        <v>19</v>
      </c>
      <c r="B344" s="148" t="s">
        <v>73</v>
      </c>
      <c r="C344" s="145">
        <v>48565</v>
      </c>
      <c r="D344" s="145">
        <v>48565</v>
      </c>
      <c r="E344" s="145">
        <v>48565</v>
      </c>
      <c r="F344" s="145">
        <v>0</v>
      </c>
      <c r="G344" s="145">
        <v>48565</v>
      </c>
      <c r="H344" s="145">
        <v>0</v>
      </c>
      <c r="I344" s="152">
        <v>0</v>
      </c>
    </row>
    <row r="345" spans="1:9" hidden="1" outlineLevel="2">
      <c r="A345" s="153" t="s">
        <v>19</v>
      </c>
      <c r="B345" s="148" t="s">
        <v>73</v>
      </c>
      <c r="C345" s="147">
        <v>160926.32</v>
      </c>
      <c r="D345" s="147">
        <v>159413.23000000001</v>
      </c>
      <c r="E345" s="147">
        <v>142332.63</v>
      </c>
      <c r="F345" s="147">
        <v>17080.599999999999</v>
      </c>
      <c r="G345" s="147">
        <v>122275.63</v>
      </c>
      <c r="H345" s="147">
        <v>0</v>
      </c>
      <c r="I345" s="154">
        <v>1513.09</v>
      </c>
    </row>
    <row r="346" spans="1:9" hidden="1" outlineLevel="2">
      <c r="A346" s="151" t="s">
        <v>19</v>
      </c>
      <c r="B346" s="148" t="s">
        <v>73</v>
      </c>
      <c r="C346" s="145">
        <v>21380</v>
      </c>
      <c r="D346" s="145">
        <v>16613.580000000002</v>
      </c>
      <c r="E346" s="145">
        <v>0</v>
      </c>
      <c r="F346" s="145">
        <v>16613.580000000002</v>
      </c>
      <c r="G346" s="145">
        <v>0</v>
      </c>
      <c r="H346" s="145">
        <v>0</v>
      </c>
      <c r="I346" s="152">
        <v>4766.42</v>
      </c>
    </row>
    <row r="347" spans="1:9" hidden="1" outlineLevel="2">
      <c r="A347" s="153" t="s">
        <v>19</v>
      </c>
      <c r="B347" s="148" t="s">
        <v>73</v>
      </c>
      <c r="C347" s="147">
        <v>54320</v>
      </c>
      <c r="D347" s="147">
        <v>54320</v>
      </c>
      <c r="E347" s="147">
        <v>54320</v>
      </c>
      <c r="F347" s="147">
        <v>0</v>
      </c>
      <c r="G347" s="147">
        <v>54320</v>
      </c>
      <c r="H347" s="147">
        <v>0</v>
      </c>
      <c r="I347" s="154">
        <v>0</v>
      </c>
    </row>
    <row r="348" spans="1:9" hidden="1" outlineLevel="2">
      <c r="A348" s="151" t="s">
        <v>19</v>
      </c>
      <c r="B348" s="148" t="s">
        <v>73</v>
      </c>
      <c r="C348" s="145">
        <v>23771</v>
      </c>
      <c r="D348" s="145">
        <v>23771</v>
      </c>
      <c r="E348" s="145">
        <v>23771</v>
      </c>
      <c r="F348" s="145">
        <v>0</v>
      </c>
      <c r="G348" s="145">
        <v>23771</v>
      </c>
      <c r="H348" s="145">
        <v>0</v>
      </c>
      <c r="I348" s="152">
        <v>0</v>
      </c>
    </row>
    <row r="349" spans="1:9" hidden="1" outlineLevel="2">
      <c r="A349" s="151" t="s">
        <v>19</v>
      </c>
      <c r="B349" s="148" t="s">
        <v>73</v>
      </c>
      <c r="C349" s="145">
        <v>36063.97</v>
      </c>
      <c r="D349" s="145">
        <v>36063.97</v>
      </c>
      <c r="E349" s="145">
        <v>36063.97</v>
      </c>
      <c r="F349" s="145">
        <v>0</v>
      </c>
      <c r="G349" s="145">
        <v>36063.97</v>
      </c>
      <c r="H349" s="145">
        <v>0</v>
      </c>
      <c r="I349" s="152">
        <v>0</v>
      </c>
    </row>
    <row r="350" spans="1:9" hidden="1" outlineLevel="2">
      <c r="A350" s="151" t="s">
        <v>19</v>
      </c>
      <c r="B350" s="148" t="s">
        <v>73</v>
      </c>
      <c r="C350" s="145">
        <v>19984.560000000001</v>
      </c>
      <c r="D350" s="145">
        <v>19984.560000000001</v>
      </c>
      <c r="E350" s="145">
        <v>19984.560000000001</v>
      </c>
      <c r="F350" s="145">
        <v>0</v>
      </c>
      <c r="G350" s="145">
        <v>19984.560000000001</v>
      </c>
      <c r="H350" s="145">
        <v>0</v>
      </c>
      <c r="I350" s="152">
        <v>0</v>
      </c>
    </row>
    <row r="351" spans="1:9" hidden="1" outlineLevel="2">
      <c r="A351" s="151" t="s">
        <v>19</v>
      </c>
      <c r="B351" s="148" t="s">
        <v>73</v>
      </c>
      <c r="C351" s="145">
        <v>1976795.91</v>
      </c>
      <c r="D351" s="145">
        <v>1380406.03</v>
      </c>
      <c r="E351" s="145">
        <v>1380406.03</v>
      </c>
      <c r="F351" s="145">
        <v>0</v>
      </c>
      <c r="G351" s="145">
        <v>1380406.03</v>
      </c>
      <c r="H351" s="145">
        <v>0</v>
      </c>
      <c r="I351" s="152">
        <v>596389.88</v>
      </c>
    </row>
    <row r="352" spans="1:9" hidden="1" outlineLevel="2">
      <c r="A352" s="153" t="s">
        <v>19</v>
      </c>
      <c r="B352" s="148" t="s">
        <v>73</v>
      </c>
      <c r="C352" s="147">
        <v>1195589.49</v>
      </c>
      <c r="D352" s="147">
        <v>1143977.1299999999</v>
      </c>
      <c r="E352" s="147">
        <v>1143977.1299999999</v>
      </c>
      <c r="F352" s="147">
        <v>0</v>
      </c>
      <c r="G352" s="147">
        <v>1143977.1299999999</v>
      </c>
      <c r="H352" s="147">
        <v>0</v>
      </c>
      <c r="I352" s="154">
        <v>51612.36</v>
      </c>
    </row>
    <row r="353" spans="1:9" outlineLevel="1" collapsed="1">
      <c r="A353" s="168" t="s">
        <v>60</v>
      </c>
      <c r="B353" s="158" t="s">
        <v>440</v>
      </c>
      <c r="C353" s="169">
        <f t="shared" ref="C353:I353" si="7">SUBTOTAL(9,C312:C352)</f>
        <v>7258900</v>
      </c>
      <c r="D353" s="169">
        <f t="shared" si="7"/>
        <v>6106914.2400000002</v>
      </c>
      <c r="E353" s="169">
        <f t="shared" si="7"/>
        <v>5894756.46</v>
      </c>
      <c r="F353" s="169">
        <f t="shared" si="7"/>
        <v>212157.78000000003</v>
      </c>
      <c r="G353" s="169">
        <f t="shared" si="7"/>
        <v>5853193.6399999997</v>
      </c>
      <c r="H353" s="169">
        <f t="shared" si="7"/>
        <v>109554.25</v>
      </c>
      <c r="I353" s="170">
        <f t="shared" si="7"/>
        <v>1042431.51</v>
      </c>
    </row>
    <row r="354" spans="1:9" hidden="1" outlineLevel="2">
      <c r="A354" s="151" t="s">
        <v>26</v>
      </c>
      <c r="B354" s="148" t="s">
        <v>73</v>
      </c>
      <c r="C354" s="145">
        <v>1831.48</v>
      </c>
      <c r="D354" s="145">
        <v>1831.48</v>
      </c>
      <c r="E354" s="145">
        <v>1831.48</v>
      </c>
      <c r="F354" s="145">
        <v>0</v>
      </c>
      <c r="G354" s="145">
        <v>1831.48</v>
      </c>
      <c r="H354" s="145">
        <v>0</v>
      </c>
      <c r="I354" s="152">
        <v>0</v>
      </c>
    </row>
    <row r="355" spans="1:9" hidden="1" outlineLevel="2">
      <c r="A355" s="153" t="s">
        <v>26</v>
      </c>
      <c r="B355" s="148" t="s">
        <v>73</v>
      </c>
      <c r="C355" s="147">
        <v>5721</v>
      </c>
      <c r="D355" s="147">
        <v>5721</v>
      </c>
      <c r="E355" s="147">
        <v>5721</v>
      </c>
      <c r="F355" s="147">
        <v>0</v>
      </c>
      <c r="G355" s="147">
        <v>5721</v>
      </c>
      <c r="H355" s="147">
        <v>0</v>
      </c>
      <c r="I355" s="154">
        <v>0</v>
      </c>
    </row>
    <row r="356" spans="1:9" hidden="1" outlineLevel="2">
      <c r="A356" s="153" t="s">
        <v>26</v>
      </c>
      <c r="B356" s="148" t="s">
        <v>73</v>
      </c>
      <c r="C356" s="147">
        <v>1296403</v>
      </c>
      <c r="D356" s="147">
        <v>1273704.6499999999</v>
      </c>
      <c r="E356" s="147">
        <v>995784.53</v>
      </c>
      <c r="F356" s="147">
        <v>277920.12</v>
      </c>
      <c r="G356" s="147">
        <v>817641.23</v>
      </c>
      <c r="H356" s="147">
        <v>0</v>
      </c>
      <c r="I356" s="154">
        <v>22698.35</v>
      </c>
    </row>
    <row r="357" spans="1:9" hidden="1" outlineLevel="2">
      <c r="A357" s="153" t="s">
        <v>26</v>
      </c>
      <c r="B357" s="148" t="s">
        <v>73</v>
      </c>
      <c r="C357" s="147">
        <v>32000</v>
      </c>
      <c r="D357" s="147">
        <v>22842.53</v>
      </c>
      <c r="E357" s="147">
        <v>21958.78</v>
      </c>
      <c r="F357" s="147">
        <v>883.75</v>
      </c>
      <c r="G357" s="147">
        <v>18968.439999999999</v>
      </c>
      <c r="H357" s="147">
        <v>0</v>
      </c>
      <c r="I357" s="154">
        <v>9157.4699999999993</v>
      </c>
    </row>
    <row r="358" spans="1:9" hidden="1" outlineLevel="2">
      <c r="A358" s="151" t="s">
        <v>26</v>
      </c>
      <c r="B358" s="148" t="s">
        <v>73</v>
      </c>
      <c r="C358" s="145">
        <v>24197.52</v>
      </c>
      <c r="D358" s="145">
        <v>0</v>
      </c>
      <c r="E358" s="145">
        <v>0</v>
      </c>
      <c r="F358" s="145">
        <v>0</v>
      </c>
      <c r="G358" s="145">
        <v>0</v>
      </c>
      <c r="H358" s="145">
        <v>0</v>
      </c>
      <c r="I358" s="152">
        <v>24197.52</v>
      </c>
    </row>
    <row r="359" spans="1:9" hidden="1" outlineLevel="2">
      <c r="A359" s="153" t="s">
        <v>26</v>
      </c>
      <c r="B359" s="148" t="s">
        <v>73</v>
      </c>
      <c r="C359" s="147">
        <v>1347</v>
      </c>
      <c r="D359" s="147">
        <v>1276.96</v>
      </c>
      <c r="E359" s="147">
        <v>1276.96</v>
      </c>
      <c r="F359" s="147">
        <v>0</v>
      </c>
      <c r="G359" s="147">
        <v>1276.96</v>
      </c>
      <c r="H359" s="147">
        <v>69.87</v>
      </c>
      <c r="I359" s="154">
        <v>0.17</v>
      </c>
    </row>
    <row r="360" spans="1:9" hidden="1" outlineLevel="2">
      <c r="A360" s="151" t="s">
        <v>26</v>
      </c>
      <c r="B360" s="148" t="s">
        <v>73</v>
      </c>
      <c r="C360" s="145">
        <v>78200</v>
      </c>
      <c r="D360" s="145">
        <v>64154.1</v>
      </c>
      <c r="E360" s="145">
        <v>64154.1</v>
      </c>
      <c r="F360" s="145">
        <v>0</v>
      </c>
      <c r="G360" s="145">
        <v>64154.1</v>
      </c>
      <c r="H360" s="145">
        <v>0</v>
      </c>
      <c r="I360" s="152">
        <v>14045.9</v>
      </c>
    </row>
    <row r="361" spans="1:9" outlineLevel="1" collapsed="1">
      <c r="A361" s="157" t="s">
        <v>61</v>
      </c>
      <c r="B361" s="156" t="s">
        <v>441</v>
      </c>
      <c r="C361" s="145">
        <f t="shared" ref="C361:I361" si="8">SUBTOTAL(9,C354:C360)</f>
        <v>1439700</v>
      </c>
      <c r="D361" s="145">
        <f t="shared" si="8"/>
        <v>1369530.72</v>
      </c>
      <c r="E361" s="145">
        <f t="shared" si="8"/>
        <v>1090726.8500000001</v>
      </c>
      <c r="F361" s="145">
        <f t="shared" si="8"/>
        <v>278803.87</v>
      </c>
      <c r="G361" s="145">
        <f t="shared" si="8"/>
        <v>909593.20999999985</v>
      </c>
      <c r="H361" s="145">
        <f t="shared" si="8"/>
        <v>69.87</v>
      </c>
      <c r="I361" s="152">
        <f t="shared" si="8"/>
        <v>70099.409999999989</v>
      </c>
    </row>
    <row r="362" spans="1:9" hidden="1" outlineLevel="2">
      <c r="A362" s="151" t="s">
        <v>25</v>
      </c>
      <c r="B362" s="148" t="s">
        <v>73</v>
      </c>
      <c r="C362" s="145">
        <v>1000</v>
      </c>
      <c r="D362" s="145">
        <v>0</v>
      </c>
      <c r="E362" s="145">
        <v>0</v>
      </c>
      <c r="F362" s="145">
        <v>0</v>
      </c>
      <c r="G362" s="145">
        <v>0</v>
      </c>
      <c r="H362" s="145">
        <v>0</v>
      </c>
      <c r="I362" s="152">
        <v>1000</v>
      </c>
    </row>
    <row r="363" spans="1:9" hidden="1" outlineLevel="2">
      <c r="A363" s="153" t="s">
        <v>25</v>
      </c>
      <c r="B363" s="148" t="s">
        <v>73</v>
      </c>
      <c r="C363" s="147">
        <v>84400</v>
      </c>
      <c r="D363" s="147">
        <v>0</v>
      </c>
      <c r="E363" s="147">
        <v>0</v>
      </c>
      <c r="F363" s="147">
        <v>0</v>
      </c>
      <c r="G363" s="147">
        <v>0</v>
      </c>
      <c r="H363" s="147">
        <v>0</v>
      </c>
      <c r="I363" s="154">
        <v>84400</v>
      </c>
    </row>
    <row r="364" spans="1:9" hidden="1" outlineLevel="2">
      <c r="A364" s="151" t="s">
        <v>25</v>
      </c>
      <c r="B364" s="148" t="s">
        <v>73</v>
      </c>
      <c r="C364" s="145">
        <v>5000</v>
      </c>
      <c r="D364" s="145">
        <v>0</v>
      </c>
      <c r="E364" s="145">
        <v>0</v>
      </c>
      <c r="F364" s="145">
        <v>0</v>
      </c>
      <c r="G364" s="145">
        <v>0</v>
      </c>
      <c r="H364" s="145">
        <v>0</v>
      </c>
      <c r="I364" s="152">
        <v>5000</v>
      </c>
    </row>
    <row r="365" spans="1:9" hidden="1" outlineLevel="2">
      <c r="A365" s="151" t="s">
        <v>25</v>
      </c>
      <c r="B365" s="148" t="s">
        <v>73</v>
      </c>
      <c r="C365" s="145">
        <v>3000</v>
      </c>
      <c r="D365" s="145">
        <v>2587.3000000000002</v>
      </c>
      <c r="E365" s="145">
        <v>2587.3000000000002</v>
      </c>
      <c r="F365" s="145">
        <v>0</v>
      </c>
      <c r="G365" s="145">
        <v>2587.3000000000002</v>
      </c>
      <c r="H365" s="145">
        <v>0</v>
      </c>
      <c r="I365" s="152">
        <v>412.7</v>
      </c>
    </row>
    <row r="366" spans="1:9" hidden="1" outlineLevel="2">
      <c r="A366" s="151" t="s">
        <v>25</v>
      </c>
      <c r="B366" s="148" t="s">
        <v>73</v>
      </c>
      <c r="C366" s="145">
        <v>5000</v>
      </c>
      <c r="D366" s="145">
        <v>0</v>
      </c>
      <c r="E366" s="145">
        <v>0</v>
      </c>
      <c r="F366" s="145">
        <v>0</v>
      </c>
      <c r="G366" s="145">
        <v>0</v>
      </c>
      <c r="H366" s="145">
        <v>1000</v>
      </c>
      <c r="I366" s="152">
        <v>4000</v>
      </c>
    </row>
    <row r="367" spans="1:9" hidden="1" outlineLevel="2">
      <c r="A367" s="151" t="s">
        <v>25</v>
      </c>
      <c r="B367" s="148" t="s">
        <v>73</v>
      </c>
      <c r="C367" s="145">
        <v>50000</v>
      </c>
      <c r="D367" s="145">
        <v>2724</v>
      </c>
      <c r="E367" s="145">
        <v>2724</v>
      </c>
      <c r="F367" s="145">
        <v>0</v>
      </c>
      <c r="G367" s="145">
        <v>2724</v>
      </c>
      <c r="H367" s="145">
        <v>0</v>
      </c>
      <c r="I367" s="152">
        <v>47276</v>
      </c>
    </row>
    <row r="368" spans="1:9" hidden="1" outlineLevel="2">
      <c r="A368" s="153" t="s">
        <v>25</v>
      </c>
      <c r="B368" s="148" t="s">
        <v>73</v>
      </c>
      <c r="C368" s="147">
        <v>10000</v>
      </c>
      <c r="D368" s="147">
        <v>0</v>
      </c>
      <c r="E368" s="147">
        <v>0</v>
      </c>
      <c r="F368" s="147">
        <v>0</v>
      </c>
      <c r="G368" s="147">
        <v>0</v>
      </c>
      <c r="H368" s="147">
        <v>0</v>
      </c>
      <c r="I368" s="154">
        <v>10000</v>
      </c>
    </row>
    <row r="369" spans="1:9" hidden="1" outlineLevel="2">
      <c r="A369" s="153" t="s">
        <v>25</v>
      </c>
      <c r="B369" s="148" t="s">
        <v>73</v>
      </c>
      <c r="C369" s="147">
        <v>1000</v>
      </c>
      <c r="D369" s="147">
        <v>0</v>
      </c>
      <c r="E369" s="147">
        <v>0</v>
      </c>
      <c r="F369" s="147">
        <v>0</v>
      </c>
      <c r="G369" s="147">
        <v>0</v>
      </c>
      <c r="H369" s="147">
        <v>0</v>
      </c>
      <c r="I369" s="154">
        <v>1000</v>
      </c>
    </row>
    <row r="370" spans="1:9" hidden="1" outlineLevel="2">
      <c r="A370" s="153" t="s">
        <v>25</v>
      </c>
      <c r="B370" s="148" t="s">
        <v>73</v>
      </c>
      <c r="C370" s="147">
        <v>30000</v>
      </c>
      <c r="D370" s="147">
        <v>0</v>
      </c>
      <c r="E370" s="147">
        <v>0</v>
      </c>
      <c r="F370" s="147">
        <v>0</v>
      </c>
      <c r="G370" s="147">
        <v>0</v>
      </c>
      <c r="H370" s="147">
        <v>30000</v>
      </c>
      <c r="I370" s="154">
        <v>0</v>
      </c>
    </row>
    <row r="371" spans="1:9" hidden="1" outlineLevel="2">
      <c r="A371" s="153" t="s">
        <v>25</v>
      </c>
      <c r="B371" s="148" t="s">
        <v>73</v>
      </c>
      <c r="C371" s="147">
        <v>25000</v>
      </c>
      <c r="D371" s="147">
        <v>0</v>
      </c>
      <c r="E371" s="147">
        <v>0</v>
      </c>
      <c r="F371" s="147">
        <v>0</v>
      </c>
      <c r="G371" s="147">
        <v>0</v>
      </c>
      <c r="H371" s="147">
        <v>0</v>
      </c>
      <c r="I371" s="154">
        <v>25000</v>
      </c>
    </row>
    <row r="372" spans="1:9" hidden="1" outlineLevel="2">
      <c r="A372" s="151" t="s">
        <v>25</v>
      </c>
      <c r="B372" s="148" t="s">
        <v>73</v>
      </c>
      <c r="C372" s="145">
        <v>25000</v>
      </c>
      <c r="D372" s="145">
        <v>0</v>
      </c>
      <c r="E372" s="145">
        <v>0</v>
      </c>
      <c r="F372" s="145">
        <v>0</v>
      </c>
      <c r="G372" s="145">
        <v>0</v>
      </c>
      <c r="H372" s="145">
        <v>0</v>
      </c>
      <c r="I372" s="152">
        <v>25000</v>
      </c>
    </row>
    <row r="373" spans="1:9" hidden="1" outlineLevel="2">
      <c r="A373" s="153" t="s">
        <v>25</v>
      </c>
      <c r="B373" s="148" t="s">
        <v>73</v>
      </c>
      <c r="C373" s="147">
        <v>10108</v>
      </c>
      <c r="D373" s="147">
        <v>0</v>
      </c>
      <c r="E373" s="147">
        <v>0</v>
      </c>
      <c r="F373" s="147">
        <v>0</v>
      </c>
      <c r="G373" s="147">
        <v>0</v>
      </c>
      <c r="H373" s="147">
        <v>0</v>
      </c>
      <c r="I373" s="154">
        <v>10108</v>
      </c>
    </row>
    <row r="374" spans="1:9" hidden="1" outlineLevel="2">
      <c r="A374" s="153" t="s">
        <v>25</v>
      </c>
      <c r="B374" s="148" t="s">
        <v>73</v>
      </c>
      <c r="C374" s="147">
        <v>20000</v>
      </c>
      <c r="D374" s="147">
        <v>0</v>
      </c>
      <c r="E374" s="147">
        <v>0</v>
      </c>
      <c r="F374" s="147">
        <v>0</v>
      </c>
      <c r="G374" s="147">
        <v>0</v>
      </c>
      <c r="H374" s="147">
        <v>0</v>
      </c>
      <c r="I374" s="154">
        <v>20000</v>
      </c>
    </row>
    <row r="375" spans="1:9" hidden="1" outlineLevel="2">
      <c r="A375" s="151" t="s">
        <v>25</v>
      </c>
      <c r="B375" s="148" t="s">
        <v>73</v>
      </c>
      <c r="C375" s="145">
        <v>35000</v>
      </c>
      <c r="D375" s="145">
        <v>0</v>
      </c>
      <c r="E375" s="145">
        <v>0</v>
      </c>
      <c r="F375" s="145">
        <v>0</v>
      </c>
      <c r="G375" s="145">
        <v>0</v>
      </c>
      <c r="H375" s="145">
        <v>0</v>
      </c>
      <c r="I375" s="152">
        <v>35000</v>
      </c>
    </row>
    <row r="376" spans="1:9" hidden="1" outlineLevel="2">
      <c r="A376" s="151" t="s">
        <v>25</v>
      </c>
      <c r="B376" s="148" t="s">
        <v>73</v>
      </c>
      <c r="C376" s="145">
        <v>107716</v>
      </c>
      <c r="D376" s="145">
        <v>0</v>
      </c>
      <c r="E376" s="145">
        <v>0</v>
      </c>
      <c r="F376" s="145">
        <v>0</v>
      </c>
      <c r="G376" s="145">
        <v>0</v>
      </c>
      <c r="H376" s="145">
        <v>100000</v>
      </c>
      <c r="I376" s="152">
        <v>7716</v>
      </c>
    </row>
    <row r="377" spans="1:9" hidden="1" outlineLevel="2">
      <c r="A377" s="151" t="s">
        <v>25</v>
      </c>
      <c r="B377" s="148" t="s">
        <v>73</v>
      </c>
      <c r="C377" s="145">
        <v>335800</v>
      </c>
      <c r="D377" s="145">
        <v>0</v>
      </c>
      <c r="E377" s="145">
        <v>0</v>
      </c>
      <c r="F377" s="145">
        <v>0</v>
      </c>
      <c r="G377" s="145">
        <v>0</v>
      </c>
      <c r="H377" s="145">
        <v>330000</v>
      </c>
      <c r="I377" s="152">
        <v>5800</v>
      </c>
    </row>
    <row r="378" spans="1:9" hidden="1" outlineLevel="2">
      <c r="A378" s="153" t="s">
        <v>25</v>
      </c>
      <c r="B378" s="148" t="s">
        <v>73</v>
      </c>
      <c r="C378" s="147">
        <v>8284</v>
      </c>
      <c r="D378" s="147">
        <v>0</v>
      </c>
      <c r="E378" s="147">
        <v>0</v>
      </c>
      <c r="F378" s="147">
        <v>0</v>
      </c>
      <c r="G378" s="147">
        <v>0</v>
      </c>
      <c r="H378" s="147">
        <v>0</v>
      </c>
      <c r="I378" s="154">
        <v>8284</v>
      </c>
    </row>
    <row r="379" spans="1:9" hidden="1" outlineLevel="2">
      <c r="A379" s="151" t="s">
        <v>25</v>
      </c>
      <c r="B379" s="148" t="s">
        <v>73</v>
      </c>
      <c r="C379" s="145">
        <v>10000</v>
      </c>
      <c r="D379" s="145">
        <v>0</v>
      </c>
      <c r="E379" s="145">
        <v>0</v>
      </c>
      <c r="F379" s="145">
        <v>0</v>
      </c>
      <c r="G379" s="145">
        <v>0</v>
      </c>
      <c r="H379" s="145">
        <v>0</v>
      </c>
      <c r="I379" s="152">
        <v>10000</v>
      </c>
    </row>
    <row r="380" spans="1:9" hidden="1" outlineLevel="2">
      <c r="A380" s="153" t="s">
        <v>25</v>
      </c>
      <c r="B380" s="148" t="s">
        <v>73</v>
      </c>
      <c r="C380" s="147">
        <v>5000</v>
      </c>
      <c r="D380" s="147">
        <v>0</v>
      </c>
      <c r="E380" s="147">
        <v>0</v>
      </c>
      <c r="F380" s="147">
        <v>0</v>
      </c>
      <c r="G380" s="147">
        <v>0</v>
      </c>
      <c r="H380" s="147">
        <v>0</v>
      </c>
      <c r="I380" s="154">
        <v>5000</v>
      </c>
    </row>
    <row r="381" spans="1:9" hidden="1" outlineLevel="2">
      <c r="A381" s="153" t="s">
        <v>25</v>
      </c>
      <c r="B381" s="148" t="s">
        <v>73</v>
      </c>
      <c r="C381" s="147">
        <v>6000</v>
      </c>
      <c r="D381" s="147">
        <v>0</v>
      </c>
      <c r="E381" s="147">
        <v>0</v>
      </c>
      <c r="F381" s="147">
        <v>0</v>
      </c>
      <c r="G381" s="147">
        <v>0</v>
      </c>
      <c r="H381" s="147">
        <v>0</v>
      </c>
      <c r="I381" s="154">
        <v>6000</v>
      </c>
    </row>
    <row r="382" spans="1:9" hidden="1" outlineLevel="2">
      <c r="A382" s="151" t="s">
        <v>25</v>
      </c>
      <c r="B382" s="148" t="s">
        <v>73</v>
      </c>
      <c r="C382" s="145">
        <v>10000</v>
      </c>
      <c r="D382" s="145">
        <v>0</v>
      </c>
      <c r="E382" s="145">
        <v>0</v>
      </c>
      <c r="F382" s="145">
        <v>0</v>
      </c>
      <c r="G382" s="145">
        <v>0</v>
      </c>
      <c r="H382" s="145">
        <v>0</v>
      </c>
      <c r="I382" s="152">
        <v>10000</v>
      </c>
    </row>
    <row r="383" spans="1:9" hidden="1" outlineLevel="2">
      <c r="A383" s="153" t="s">
        <v>25</v>
      </c>
      <c r="B383" s="148" t="s">
        <v>73</v>
      </c>
      <c r="C383" s="147">
        <v>50208</v>
      </c>
      <c r="D383" s="147">
        <v>46739.42</v>
      </c>
      <c r="E383" s="147">
        <v>37934.28</v>
      </c>
      <c r="F383" s="147">
        <v>8805.14</v>
      </c>
      <c r="G383" s="147">
        <v>37934.28</v>
      </c>
      <c r="H383" s="147">
        <v>0</v>
      </c>
      <c r="I383" s="154">
        <v>3468.58</v>
      </c>
    </row>
    <row r="384" spans="1:9" hidden="1" outlineLevel="2">
      <c r="A384" s="153" t="s">
        <v>25</v>
      </c>
      <c r="B384" s="148" t="s">
        <v>73</v>
      </c>
      <c r="C384" s="147">
        <v>18700</v>
      </c>
      <c r="D384" s="147">
        <v>0</v>
      </c>
      <c r="E384" s="147">
        <v>0</v>
      </c>
      <c r="F384" s="147">
        <v>0</v>
      </c>
      <c r="G384" s="147">
        <v>0</v>
      </c>
      <c r="H384" s="147">
        <v>0</v>
      </c>
      <c r="I384" s="154">
        <v>18700</v>
      </c>
    </row>
    <row r="385" spans="1:9" hidden="1" outlineLevel="2">
      <c r="A385" s="151" t="s">
        <v>25</v>
      </c>
      <c r="B385" s="148" t="s">
        <v>73</v>
      </c>
      <c r="C385" s="145">
        <v>1000</v>
      </c>
      <c r="D385" s="145">
        <v>0</v>
      </c>
      <c r="E385" s="145">
        <v>0</v>
      </c>
      <c r="F385" s="145">
        <v>0</v>
      </c>
      <c r="G385" s="145">
        <v>0</v>
      </c>
      <c r="H385" s="145">
        <v>0</v>
      </c>
      <c r="I385" s="152">
        <v>1000</v>
      </c>
    </row>
    <row r="386" spans="1:9" hidden="1" outlineLevel="2">
      <c r="A386" s="153" t="s">
        <v>25</v>
      </c>
      <c r="B386" s="148" t="s">
        <v>73</v>
      </c>
      <c r="C386" s="147">
        <v>30000</v>
      </c>
      <c r="D386" s="147">
        <v>0</v>
      </c>
      <c r="E386" s="147">
        <v>0</v>
      </c>
      <c r="F386" s="147">
        <v>0</v>
      </c>
      <c r="G386" s="147">
        <v>0</v>
      </c>
      <c r="H386" s="147">
        <v>0</v>
      </c>
      <c r="I386" s="154">
        <v>30000</v>
      </c>
    </row>
    <row r="387" spans="1:9" hidden="1" outlineLevel="2">
      <c r="A387" s="151" t="s">
        <v>25</v>
      </c>
      <c r="B387" s="148" t="s">
        <v>73</v>
      </c>
      <c r="C387" s="145">
        <v>56000</v>
      </c>
      <c r="D387" s="145">
        <v>0</v>
      </c>
      <c r="E387" s="145">
        <v>0</v>
      </c>
      <c r="F387" s="145">
        <v>0</v>
      </c>
      <c r="G387" s="145">
        <v>0</v>
      </c>
      <c r="H387" s="145">
        <v>0</v>
      </c>
      <c r="I387" s="152">
        <v>56000</v>
      </c>
    </row>
    <row r="388" spans="1:9" hidden="1" outlineLevel="2">
      <c r="A388" s="151" t="s">
        <v>25</v>
      </c>
      <c r="B388" s="148" t="s">
        <v>73</v>
      </c>
      <c r="C388" s="145">
        <v>50000</v>
      </c>
      <c r="D388" s="145">
        <v>0</v>
      </c>
      <c r="E388" s="145">
        <v>0</v>
      </c>
      <c r="F388" s="145">
        <v>0</v>
      </c>
      <c r="G388" s="145">
        <v>0</v>
      </c>
      <c r="H388" s="145">
        <v>50000</v>
      </c>
      <c r="I388" s="152">
        <v>0</v>
      </c>
    </row>
    <row r="389" spans="1:9" hidden="1" outlineLevel="2">
      <c r="A389" s="153" t="s">
        <v>25</v>
      </c>
      <c r="B389" s="148" t="s">
        <v>73</v>
      </c>
      <c r="C389" s="147">
        <v>59000</v>
      </c>
      <c r="D389" s="147">
        <v>3745.13</v>
      </c>
      <c r="E389" s="147">
        <v>3745.13</v>
      </c>
      <c r="F389" s="147">
        <v>0</v>
      </c>
      <c r="G389" s="147">
        <v>3745.13</v>
      </c>
      <c r="H389" s="147">
        <v>50000</v>
      </c>
      <c r="I389" s="154">
        <v>5254.87</v>
      </c>
    </row>
    <row r="390" spans="1:9" hidden="1" outlineLevel="2">
      <c r="A390" s="151" t="s">
        <v>25</v>
      </c>
      <c r="B390" s="148" t="s">
        <v>73</v>
      </c>
      <c r="C390" s="145">
        <v>9000</v>
      </c>
      <c r="D390" s="145">
        <v>0</v>
      </c>
      <c r="E390" s="145">
        <v>0</v>
      </c>
      <c r="F390" s="145">
        <v>0</v>
      </c>
      <c r="G390" s="145">
        <v>0</v>
      </c>
      <c r="H390" s="145">
        <v>5000</v>
      </c>
      <c r="I390" s="152">
        <v>4000</v>
      </c>
    </row>
    <row r="391" spans="1:9" hidden="1" outlineLevel="2">
      <c r="A391" s="151" t="s">
        <v>25</v>
      </c>
      <c r="B391" s="148" t="s">
        <v>73</v>
      </c>
      <c r="C391" s="145">
        <v>25000</v>
      </c>
      <c r="D391" s="145">
        <v>7839.96</v>
      </c>
      <c r="E391" s="145">
        <v>7839.96</v>
      </c>
      <c r="F391" s="145">
        <v>0</v>
      </c>
      <c r="G391" s="145">
        <v>7839.96</v>
      </c>
      <c r="H391" s="145">
        <v>0</v>
      </c>
      <c r="I391" s="152">
        <v>17160.04</v>
      </c>
    </row>
    <row r="392" spans="1:9" hidden="1" outlineLevel="2">
      <c r="A392" s="153" t="s">
        <v>25</v>
      </c>
      <c r="B392" s="148" t="s">
        <v>73</v>
      </c>
      <c r="C392" s="147">
        <v>68450</v>
      </c>
      <c r="D392" s="147">
        <v>68450</v>
      </c>
      <c r="E392" s="147">
        <v>68450</v>
      </c>
      <c r="F392" s="147">
        <v>0</v>
      </c>
      <c r="G392" s="147">
        <v>68450</v>
      </c>
      <c r="H392" s="147">
        <v>0</v>
      </c>
      <c r="I392" s="154">
        <v>0</v>
      </c>
    </row>
    <row r="393" spans="1:9" outlineLevel="1" collapsed="1">
      <c r="A393" s="168" t="s">
        <v>62</v>
      </c>
      <c r="B393" s="158" t="s">
        <v>442</v>
      </c>
      <c r="C393" s="169">
        <f t="shared" ref="C393:I393" si="9">SUBTOTAL(9,C362:C392)</f>
        <v>1154666</v>
      </c>
      <c r="D393" s="169">
        <f t="shared" si="9"/>
        <v>132085.81</v>
      </c>
      <c r="E393" s="169">
        <f t="shared" si="9"/>
        <v>123280.67</v>
      </c>
      <c r="F393" s="169">
        <f t="shared" si="9"/>
        <v>8805.14</v>
      </c>
      <c r="G393" s="169">
        <f t="shared" si="9"/>
        <v>123280.67</v>
      </c>
      <c r="H393" s="169">
        <f t="shared" si="9"/>
        <v>566000</v>
      </c>
      <c r="I393" s="170">
        <f t="shared" si="9"/>
        <v>456580.19</v>
      </c>
    </row>
    <row r="394" spans="1:9" hidden="1" outlineLevel="2">
      <c r="A394" s="153" t="s">
        <v>15</v>
      </c>
      <c r="B394" s="148" t="s">
        <v>45</v>
      </c>
      <c r="C394" s="147">
        <v>261000</v>
      </c>
      <c r="D394" s="147">
        <v>260760.83</v>
      </c>
      <c r="E394" s="147">
        <v>260760.83</v>
      </c>
      <c r="F394" s="147">
        <v>0</v>
      </c>
      <c r="G394" s="147">
        <v>260760.83</v>
      </c>
      <c r="H394" s="147">
        <v>0</v>
      </c>
      <c r="I394" s="154">
        <v>239.17</v>
      </c>
    </row>
    <row r="395" spans="1:9" hidden="1" outlineLevel="2">
      <c r="A395" s="151" t="s">
        <v>15</v>
      </c>
      <c r="B395" s="146" t="s">
        <v>45</v>
      </c>
      <c r="C395" s="145">
        <v>481653.35</v>
      </c>
      <c r="D395" s="145">
        <v>249188.16</v>
      </c>
      <c r="E395" s="145">
        <v>249188.16</v>
      </c>
      <c r="F395" s="145">
        <v>0</v>
      </c>
      <c r="G395" s="145">
        <v>249188.16</v>
      </c>
      <c r="H395" s="145">
        <v>0</v>
      </c>
      <c r="I395" s="152">
        <v>232465.19</v>
      </c>
    </row>
    <row r="396" spans="1:9" hidden="1" outlineLevel="2">
      <c r="A396" s="153" t="s">
        <v>15</v>
      </c>
      <c r="B396" s="148" t="s">
        <v>44</v>
      </c>
      <c r="C396" s="147">
        <v>941271</v>
      </c>
      <c r="D396" s="147">
        <v>941270.82</v>
      </c>
      <c r="E396" s="147">
        <v>941270.82</v>
      </c>
      <c r="F396" s="147">
        <v>0</v>
      </c>
      <c r="G396" s="147">
        <v>941270.82</v>
      </c>
      <c r="H396" s="147">
        <v>0</v>
      </c>
      <c r="I396" s="154">
        <v>0.18</v>
      </c>
    </row>
    <row r="397" spans="1:9" hidden="1" outlineLevel="2">
      <c r="A397" s="151" t="s">
        <v>15</v>
      </c>
      <c r="B397" s="146" t="s">
        <v>38</v>
      </c>
      <c r="C397" s="145">
        <v>107900</v>
      </c>
      <c r="D397" s="145">
        <v>54250</v>
      </c>
      <c r="E397" s="145">
        <v>54250</v>
      </c>
      <c r="F397" s="145">
        <v>0</v>
      </c>
      <c r="G397" s="145">
        <v>54250</v>
      </c>
      <c r="H397" s="145">
        <v>0</v>
      </c>
      <c r="I397" s="152">
        <v>53650</v>
      </c>
    </row>
    <row r="398" spans="1:9" hidden="1" outlineLevel="2">
      <c r="A398" s="151" t="s">
        <v>15</v>
      </c>
      <c r="B398" s="146" t="s">
        <v>38</v>
      </c>
      <c r="C398" s="145">
        <v>79000</v>
      </c>
      <c r="D398" s="145">
        <v>42746.65</v>
      </c>
      <c r="E398" s="145">
        <v>42746.65</v>
      </c>
      <c r="F398" s="145">
        <v>0</v>
      </c>
      <c r="G398" s="145">
        <v>42746.65</v>
      </c>
      <c r="H398" s="145">
        <v>0</v>
      </c>
      <c r="I398" s="152">
        <v>36253.35</v>
      </c>
    </row>
    <row r="399" spans="1:9" hidden="1" outlineLevel="2">
      <c r="A399" s="151" t="s">
        <v>15</v>
      </c>
      <c r="B399" s="146" t="s">
        <v>36</v>
      </c>
      <c r="C399" s="145">
        <v>16000</v>
      </c>
      <c r="D399" s="145">
        <v>7075.14</v>
      </c>
      <c r="E399" s="145">
        <v>7075.14</v>
      </c>
      <c r="F399" s="145">
        <v>0</v>
      </c>
      <c r="G399" s="145">
        <v>7075.14</v>
      </c>
      <c r="H399" s="145">
        <v>0</v>
      </c>
      <c r="I399" s="152">
        <v>8924.86</v>
      </c>
    </row>
    <row r="400" spans="1:9" hidden="1" outlineLevel="2">
      <c r="A400" s="153" t="s">
        <v>15</v>
      </c>
      <c r="B400" s="148" t="s">
        <v>47</v>
      </c>
      <c r="C400" s="147">
        <v>164300</v>
      </c>
      <c r="D400" s="147">
        <v>100375.32</v>
      </c>
      <c r="E400" s="147">
        <v>100375.32</v>
      </c>
      <c r="F400" s="147">
        <v>0</v>
      </c>
      <c r="G400" s="147">
        <v>100375.32</v>
      </c>
      <c r="H400" s="147">
        <v>0</v>
      </c>
      <c r="I400" s="154">
        <v>63924.68</v>
      </c>
    </row>
    <row r="401" spans="1:9" hidden="1" outlineLevel="2">
      <c r="A401" s="153" t="s">
        <v>15</v>
      </c>
      <c r="B401" s="148" t="s">
        <v>47</v>
      </c>
      <c r="C401" s="147">
        <v>58310.93</v>
      </c>
      <c r="D401" s="147">
        <v>58310.93</v>
      </c>
      <c r="E401" s="147">
        <v>58310.93</v>
      </c>
      <c r="F401" s="147">
        <v>0</v>
      </c>
      <c r="G401" s="147">
        <v>58310.93</v>
      </c>
      <c r="H401" s="147">
        <v>0</v>
      </c>
      <c r="I401" s="154">
        <v>0</v>
      </c>
    </row>
    <row r="402" spans="1:9" hidden="1" outlineLevel="2">
      <c r="A402" s="153" t="s">
        <v>15</v>
      </c>
      <c r="B402" s="148" t="s">
        <v>31</v>
      </c>
      <c r="C402" s="147">
        <v>149248.10999999999</v>
      </c>
      <c r="D402" s="147">
        <v>149248.10999999999</v>
      </c>
      <c r="E402" s="147">
        <v>149248.10999999999</v>
      </c>
      <c r="F402" s="147">
        <v>0</v>
      </c>
      <c r="G402" s="147">
        <v>149248.10999999999</v>
      </c>
      <c r="H402" s="147">
        <v>0</v>
      </c>
      <c r="I402" s="154">
        <v>0</v>
      </c>
    </row>
    <row r="403" spans="1:9" hidden="1" outlineLevel="2">
      <c r="A403" s="153" t="s">
        <v>15</v>
      </c>
      <c r="B403" s="148" t="s">
        <v>31</v>
      </c>
      <c r="C403" s="147">
        <v>800</v>
      </c>
      <c r="D403" s="147">
        <v>800</v>
      </c>
      <c r="E403" s="147">
        <v>800</v>
      </c>
      <c r="F403" s="147">
        <v>0</v>
      </c>
      <c r="G403" s="147">
        <v>800</v>
      </c>
      <c r="H403" s="147">
        <v>0</v>
      </c>
      <c r="I403" s="154">
        <v>0</v>
      </c>
    </row>
    <row r="404" spans="1:9" hidden="1" outlineLevel="2">
      <c r="A404" s="151" t="s">
        <v>15</v>
      </c>
      <c r="B404" s="146" t="s">
        <v>32</v>
      </c>
      <c r="C404" s="145">
        <v>2281120</v>
      </c>
      <c r="D404" s="145">
        <v>5403.8</v>
      </c>
      <c r="E404" s="145">
        <v>5403.8</v>
      </c>
      <c r="F404" s="145">
        <v>0</v>
      </c>
      <c r="G404" s="145">
        <v>5403.8</v>
      </c>
      <c r="H404" s="145">
        <v>2274971</v>
      </c>
      <c r="I404" s="152">
        <v>745.2</v>
      </c>
    </row>
    <row r="405" spans="1:9" hidden="1" outlineLevel="2">
      <c r="A405" s="153" t="s">
        <v>15</v>
      </c>
      <c r="B405" s="148" t="s">
        <v>32</v>
      </c>
      <c r="C405" s="147">
        <v>510000</v>
      </c>
      <c r="D405" s="147">
        <v>0</v>
      </c>
      <c r="E405" s="147">
        <v>0</v>
      </c>
      <c r="F405" s="147">
        <v>0</v>
      </c>
      <c r="G405" s="147">
        <v>0</v>
      </c>
      <c r="H405" s="147">
        <v>510000</v>
      </c>
      <c r="I405" s="154">
        <v>0</v>
      </c>
    </row>
    <row r="406" spans="1:9" hidden="1" outlineLevel="2">
      <c r="A406" s="151" t="s">
        <v>15</v>
      </c>
      <c r="B406" s="146" t="s">
        <v>34</v>
      </c>
      <c r="C406" s="145">
        <v>144800</v>
      </c>
      <c r="D406" s="145">
        <v>139500</v>
      </c>
      <c r="E406" s="145">
        <v>139500</v>
      </c>
      <c r="F406" s="145">
        <v>0</v>
      </c>
      <c r="G406" s="145">
        <v>139500</v>
      </c>
      <c r="H406" s="145">
        <v>0</v>
      </c>
      <c r="I406" s="152">
        <v>5300</v>
      </c>
    </row>
    <row r="407" spans="1:9" hidden="1" outlineLevel="2">
      <c r="A407" s="151" t="s">
        <v>15</v>
      </c>
      <c r="B407" s="146" t="s">
        <v>34</v>
      </c>
      <c r="C407" s="145">
        <v>190500</v>
      </c>
      <c r="D407" s="145">
        <v>167742.66</v>
      </c>
      <c r="E407" s="145">
        <v>167742.66</v>
      </c>
      <c r="F407" s="145">
        <v>0</v>
      </c>
      <c r="G407" s="145">
        <v>167742.66</v>
      </c>
      <c r="H407" s="145">
        <v>0</v>
      </c>
      <c r="I407" s="152">
        <v>22757.34</v>
      </c>
    </row>
    <row r="408" spans="1:9" hidden="1" outlineLevel="2">
      <c r="A408" s="153" t="s">
        <v>15</v>
      </c>
      <c r="B408" s="148" t="s">
        <v>50</v>
      </c>
      <c r="C408" s="147">
        <v>5000</v>
      </c>
      <c r="D408" s="147">
        <v>4681.82</v>
      </c>
      <c r="E408" s="147">
        <v>4681.82</v>
      </c>
      <c r="F408" s="147">
        <v>0</v>
      </c>
      <c r="G408" s="147">
        <v>4681.82</v>
      </c>
      <c r="H408" s="147">
        <v>0</v>
      </c>
      <c r="I408" s="154">
        <v>318.18</v>
      </c>
    </row>
    <row r="409" spans="1:9" hidden="1" outlineLevel="2">
      <c r="A409" s="153" t="s">
        <v>15</v>
      </c>
      <c r="B409" s="148" t="s">
        <v>43</v>
      </c>
      <c r="C409" s="147">
        <v>169856.25</v>
      </c>
      <c r="D409" s="147">
        <v>139959.48000000001</v>
      </c>
      <c r="E409" s="147">
        <v>138123.48000000001</v>
      </c>
      <c r="F409" s="147">
        <v>1836</v>
      </c>
      <c r="G409" s="147">
        <v>138123.48000000001</v>
      </c>
      <c r="H409" s="147">
        <v>63.5</v>
      </c>
      <c r="I409" s="154">
        <v>29833.27</v>
      </c>
    </row>
    <row r="410" spans="1:9" hidden="1" outlineLevel="2">
      <c r="A410" s="151" t="s">
        <v>15</v>
      </c>
      <c r="B410" s="146" t="s">
        <v>43</v>
      </c>
      <c r="C410" s="145">
        <v>381477.8</v>
      </c>
      <c r="D410" s="145">
        <v>346801.64</v>
      </c>
      <c r="E410" s="145">
        <v>346801.64</v>
      </c>
      <c r="F410" s="145">
        <v>0</v>
      </c>
      <c r="G410" s="145">
        <v>346801.64</v>
      </c>
      <c r="H410" s="145">
        <v>14137.2</v>
      </c>
      <c r="I410" s="152">
        <v>20538.96</v>
      </c>
    </row>
    <row r="411" spans="1:9" hidden="1" outlineLevel="2">
      <c r="A411" s="151" t="s">
        <v>15</v>
      </c>
      <c r="B411" s="146" t="s">
        <v>43</v>
      </c>
      <c r="C411" s="145">
        <v>109637.67</v>
      </c>
      <c r="D411" s="145">
        <v>106029.84</v>
      </c>
      <c r="E411" s="145">
        <v>106029.84</v>
      </c>
      <c r="F411" s="145">
        <v>0</v>
      </c>
      <c r="G411" s="145">
        <v>106029.84</v>
      </c>
      <c r="H411" s="145">
        <v>0</v>
      </c>
      <c r="I411" s="152">
        <v>3607.83</v>
      </c>
    </row>
    <row r="412" spans="1:9" hidden="1" outlineLevel="2">
      <c r="A412" s="151" t="s">
        <v>15</v>
      </c>
      <c r="B412" s="146" t="s">
        <v>43</v>
      </c>
      <c r="C412" s="145">
        <v>10599</v>
      </c>
      <c r="D412" s="145">
        <v>10599</v>
      </c>
      <c r="E412" s="145">
        <v>10599</v>
      </c>
      <c r="F412" s="145">
        <v>0</v>
      </c>
      <c r="G412" s="145">
        <v>10599</v>
      </c>
      <c r="H412" s="145">
        <v>0</v>
      </c>
      <c r="I412" s="152">
        <v>0</v>
      </c>
    </row>
    <row r="413" spans="1:9" hidden="1" outlineLevel="2">
      <c r="A413" s="151" t="s">
        <v>15</v>
      </c>
      <c r="B413" s="146" t="s">
        <v>43</v>
      </c>
      <c r="C413" s="145">
        <v>67876.08</v>
      </c>
      <c r="D413" s="145">
        <v>67351.48</v>
      </c>
      <c r="E413" s="145">
        <v>67351.48</v>
      </c>
      <c r="F413" s="145">
        <v>0</v>
      </c>
      <c r="G413" s="145">
        <v>67351.48</v>
      </c>
      <c r="H413" s="145">
        <v>524.6</v>
      </c>
      <c r="I413" s="152">
        <v>0</v>
      </c>
    </row>
    <row r="414" spans="1:9" hidden="1" outlineLevel="2">
      <c r="A414" s="153" t="s">
        <v>15</v>
      </c>
      <c r="B414" s="148" t="s">
        <v>43</v>
      </c>
      <c r="C414" s="147">
        <v>60350.94</v>
      </c>
      <c r="D414" s="147">
        <v>59591.61</v>
      </c>
      <c r="E414" s="147">
        <v>59591.61</v>
      </c>
      <c r="F414" s="147">
        <v>0</v>
      </c>
      <c r="G414" s="147">
        <v>59591.61</v>
      </c>
      <c r="H414" s="147">
        <v>759.33</v>
      </c>
      <c r="I414" s="154">
        <v>0</v>
      </c>
    </row>
    <row r="415" spans="1:9" hidden="1" outlineLevel="2">
      <c r="A415" s="153" t="s">
        <v>15</v>
      </c>
      <c r="B415" s="148" t="s">
        <v>42</v>
      </c>
      <c r="C415" s="147">
        <v>164579.42000000001</v>
      </c>
      <c r="D415" s="147">
        <v>164579.42000000001</v>
      </c>
      <c r="E415" s="147">
        <v>164579.42000000001</v>
      </c>
      <c r="F415" s="147">
        <v>0</v>
      </c>
      <c r="G415" s="147">
        <v>164579.42000000001</v>
      </c>
      <c r="H415" s="147">
        <v>0</v>
      </c>
      <c r="I415" s="154">
        <v>0</v>
      </c>
    </row>
    <row r="416" spans="1:9" hidden="1" outlineLevel="2">
      <c r="A416" s="153" t="s">
        <v>15</v>
      </c>
      <c r="B416" s="148" t="s">
        <v>42</v>
      </c>
      <c r="C416" s="147">
        <v>149479.64000000001</v>
      </c>
      <c r="D416" s="147">
        <v>149479.64000000001</v>
      </c>
      <c r="E416" s="147">
        <v>149479.64000000001</v>
      </c>
      <c r="F416" s="147">
        <v>0</v>
      </c>
      <c r="G416" s="147">
        <v>149479.64000000001</v>
      </c>
      <c r="H416" s="147">
        <v>0</v>
      </c>
      <c r="I416" s="154">
        <v>0</v>
      </c>
    </row>
    <row r="417" spans="1:9" hidden="1" outlineLevel="2">
      <c r="A417" s="151" t="s">
        <v>15</v>
      </c>
      <c r="B417" s="146" t="s">
        <v>33</v>
      </c>
      <c r="C417" s="145">
        <v>1334459.25</v>
      </c>
      <c r="D417" s="145">
        <v>0</v>
      </c>
      <c r="E417" s="145">
        <v>0</v>
      </c>
      <c r="F417" s="145">
        <v>0</v>
      </c>
      <c r="G417" s="145">
        <v>0</v>
      </c>
      <c r="H417" s="145">
        <v>1334000</v>
      </c>
      <c r="I417" s="152">
        <v>459.25</v>
      </c>
    </row>
    <row r="418" spans="1:9" hidden="1" outlineLevel="2">
      <c r="A418" s="151" t="s">
        <v>15</v>
      </c>
      <c r="B418" s="146" t="s">
        <v>49</v>
      </c>
      <c r="C418" s="145">
        <v>40000</v>
      </c>
      <c r="D418" s="145">
        <v>32715.3</v>
      </c>
      <c r="E418" s="145">
        <v>32715.3</v>
      </c>
      <c r="F418" s="145">
        <v>0</v>
      </c>
      <c r="G418" s="145">
        <v>32715.3</v>
      </c>
      <c r="H418" s="145">
        <v>0</v>
      </c>
      <c r="I418" s="152">
        <v>7284.7</v>
      </c>
    </row>
    <row r="419" spans="1:9" hidden="1" outlineLevel="2">
      <c r="A419" s="151" t="s">
        <v>15</v>
      </c>
      <c r="B419" s="146" t="s">
        <v>49</v>
      </c>
      <c r="C419" s="145">
        <v>164100</v>
      </c>
      <c r="D419" s="145">
        <v>162690.60999999999</v>
      </c>
      <c r="E419" s="145">
        <v>162690.60999999999</v>
      </c>
      <c r="F419" s="145">
        <v>0</v>
      </c>
      <c r="G419" s="145">
        <v>162690.60999999999</v>
      </c>
      <c r="H419" s="145">
        <v>0</v>
      </c>
      <c r="I419" s="152">
        <v>1409.39</v>
      </c>
    </row>
    <row r="420" spans="1:9" hidden="1" outlineLevel="2">
      <c r="A420" s="153" t="s">
        <v>15</v>
      </c>
      <c r="B420" s="148" t="s">
        <v>39</v>
      </c>
      <c r="C420" s="147">
        <v>300</v>
      </c>
      <c r="D420" s="147">
        <v>0</v>
      </c>
      <c r="E420" s="147">
        <v>0</v>
      </c>
      <c r="F420" s="147">
        <v>0</v>
      </c>
      <c r="G420" s="147">
        <v>0</v>
      </c>
      <c r="H420" s="147">
        <v>0</v>
      </c>
      <c r="I420" s="154">
        <v>300</v>
      </c>
    </row>
    <row r="421" spans="1:9" hidden="1" outlineLevel="2">
      <c r="A421" s="151" t="s">
        <v>15</v>
      </c>
      <c r="B421" s="146" t="s">
        <v>39</v>
      </c>
      <c r="C421" s="145">
        <v>365576.39</v>
      </c>
      <c r="D421" s="145">
        <v>352470.73</v>
      </c>
      <c r="E421" s="145">
        <v>352470.73</v>
      </c>
      <c r="F421" s="145">
        <v>0</v>
      </c>
      <c r="G421" s="145">
        <v>352136.1</v>
      </c>
      <c r="H421" s="145">
        <v>3114.82</v>
      </c>
      <c r="I421" s="152">
        <v>9990.84</v>
      </c>
    </row>
    <row r="422" spans="1:9" hidden="1" outlineLevel="2">
      <c r="A422" s="151" t="s">
        <v>15</v>
      </c>
      <c r="B422" s="146" t="s">
        <v>39</v>
      </c>
      <c r="C422" s="145">
        <v>14259.64</v>
      </c>
      <c r="D422" s="145">
        <v>1140</v>
      </c>
      <c r="E422" s="145">
        <v>1140</v>
      </c>
      <c r="F422" s="145">
        <v>0</v>
      </c>
      <c r="G422" s="145">
        <v>1140</v>
      </c>
      <c r="H422" s="145">
        <v>13119.64</v>
      </c>
      <c r="I422" s="152">
        <v>0</v>
      </c>
    </row>
    <row r="423" spans="1:9" hidden="1" outlineLevel="2">
      <c r="A423" s="151" t="s">
        <v>15</v>
      </c>
      <c r="B423" s="146" t="s">
        <v>39</v>
      </c>
      <c r="C423" s="145">
        <v>20000</v>
      </c>
      <c r="D423" s="145">
        <v>17498.45</v>
      </c>
      <c r="E423" s="145">
        <v>17498.45</v>
      </c>
      <c r="F423" s="145">
        <v>0</v>
      </c>
      <c r="G423" s="145">
        <v>17498.45</v>
      </c>
      <c r="H423" s="145">
        <v>31.2</v>
      </c>
      <c r="I423" s="152">
        <v>2470.35</v>
      </c>
    </row>
    <row r="424" spans="1:9" hidden="1" outlineLevel="2">
      <c r="A424" s="153" t="s">
        <v>15</v>
      </c>
      <c r="B424" s="148" t="s">
        <v>39</v>
      </c>
      <c r="C424" s="147">
        <v>258357.56</v>
      </c>
      <c r="D424" s="147">
        <v>244943.01</v>
      </c>
      <c r="E424" s="147">
        <v>244943.01</v>
      </c>
      <c r="F424" s="147">
        <v>0</v>
      </c>
      <c r="G424" s="147">
        <v>244404.89</v>
      </c>
      <c r="H424" s="147">
        <v>0</v>
      </c>
      <c r="I424" s="154">
        <v>13414.55</v>
      </c>
    </row>
    <row r="425" spans="1:9" hidden="1" outlineLevel="2">
      <c r="A425" s="153" t="s">
        <v>15</v>
      </c>
      <c r="B425" s="148" t="s">
        <v>39</v>
      </c>
      <c r="C425" s="147">
        <v>256379.91</v>
      </c>
      <c r="D425" s="147">
        <v>256212.68</v>
      </c>
      <c r="E425" s="147">
        <v>256212.68</v>
      </c>
      <c r="F425" s="147">
        <v>0</v>
      </c>
      <c r="G425" s="147">
        <v>256212.68</v>
      </c>
      <c r="H425" s="147">
        <v>167.23</v>
      </c>
      <c r="I425" s="154">
        <v>0</v>
      </c>
    </row>
    <row r="426" spans="1:9" hidden="1" outlineLevel="2">
      <c r="A426" s="153" t="s">
        <v>15</v>
      </c>
      <c r="B426" s="148" t="s">
        <v>39</v>
      </c>
      <c r="C426" s="147">
        <v>104606.58</v>
      </c>
      <c r="D426" s="147">
        <v>104606.58</v>
      </c>
      <c r="E426" s="147">
        <v>104606.58</v>
      </c>
      <c r="F426" s="147">
        <v>0</v>
      </c>
      <c r="G426" s="147">
        <v>104606.58</v>
      </c>
      <c r="H426" s="147">
        <v>0</v>
      </c>
      <c r="I426" s="154">
        <v>0</v>
      </c>
    </row>
    <row r="427" spans="1:9" hidden="1" outlineLevel="2">
      <c r="A427" s="153" t="s">
        <v>15</v>
      </c>
      <c r="B427" s="148" t="s">
        <v>39</v>
      </c>
      <c r="C427" s="147">
        <v>280000</v>
      </c>
      <c r="D427" s="147">
        <v>264724</v>
      </c>
      <c r="E427" s="147">
        <v>264724</v>
      </c>
      <c r="F427" s="147">
        <v>0</v>
      </c>
      <c r="G427" s="147">
        <v>264724</v>
      </c>
      <c r="H427" s="147">
        <v>0</v>
      </c>
      <c r="I427" s="154">
        <v>15276</v>
      </c>
    </row>
    <row r="428" spans="1:9" hidden="1" outlineLevel="2">
      <c r="A428" s="151" t="s">
        <v>15</v>
      </c>
      <c r="B428" s="146" t="s">
        <v>40</v>
      </c>
      <c r="C428" s="145">
        <v>80403.850000000006</v>
      </c>
      <c r="D428" s="145">
        <v>61335</v>
      </c>
      <c r="E428" s="145">
        <v>61335</v>
      </c>
      <c r="F428" s="145">
        <v>0</v>
      </c>
      <c r="G428" s="145">
        <v>61335</v>
      </c>
      <c r="H428" s="145">
        <v>14400</v>
      </c>
      <c r="I428" s="152">
        <v>4668.8500000000004</v>
      </c>
    </row>
    <row r="429" spans="1:9" hidden="1" outlineLevel="2">
      <c r="A429" s="151" t="s">
        <v>15</v>
      </c>
      <c r="B429" s="146" t="s">
        <v>41</v>
      </c>
      <c r="C429" s="145">
        <v>2531.65</v>
      </c>
      <c r="D429" s="145">
        <v>1531.65</v>
      </c>
      <c r="E429" s="145">
        <v>1531.65</v>
      </c>
      <c r="F429" s="145">
        <v>0</v>
      </c>
      <c r="G429" s="145">
        <v>1531.65</v>
      </c>
      <c r="H429" s="145">
        <v>1000</v>
      </c>
      <c r="I429" s="152">
        <v>0</v>
      </c>
    </row>
    <row r="430" spans="1:9" hidden="1" outlineLevel="2">
      <c r="A430" s="153" t="s">
        <v>15</v>
      </c>
      <c r="B430" s="148" t="s">
        <v>41</v>
      </c>
      <c r="C430" s="147">
        <v>8744.7199999999993</v>
      </c>
      <c r="D430" s="147">
        <v>8744.7199999999993</v>
      </c>
      <c r="E430" s="147">
        <v>8744.7199999999993</v>
      </c>
      <c r="F430" s="147">
        <v>0</v>
      </c>
      <c r="G430" s="147">
        <v>8744.7199999999993</v>
      </c>
      <c r="H430" s="147">
        <v>0</v>
      </c>
      <c r="I430" s="154">
        <v>0</v>
      </c>
    </row>
    <row r="431" spans="1:9" hidden="1" outlineLevel="2">
      <c r="A431" s="153" t="s">
        <v>15</v>
      </c>
      <c r="B431" s="148" t="s">
        <v>35</v>
      </c>
      <c r="C431" s="147">
        <v>10000</v>
      </c>
      <c r="D431" s="147">
        <v>2160</v>
      </c>
      <c r="E431" s="147">
        <v>2160</v>
      </c>
      <c r="F431" s="147">
        <v>0</v>
      </c>
      <c r="G431" s="147">
        <v>2160</v>
      </c>
      <c r="H431" s="147">
        <v>43.2</v>
      </c>
      <c r="I431" s="154">
        <v>7796.8</v>
      </c>
    </row>
    <row r="432" spans="1:9" hidden="1" outlineLevel="2">
      <c r="A432" s="153" t="s">
        <v>15</v>
      </c>
      <c r="B432" s="148" t="s">
        <v>51</v>
      </c>
      <c r="C432" s="147">
        <v>1459676.69</v>
      </c>
      <c r="D432" s="147">
        <v>1426435.12</v>
      </c>
      <c r="E432" s="147">
        <v>1426435.12</v>
      </c>
      <c r="F432" s="147">
        <v>0</v>
      </c>
      <c r="G432" s="147">
        <v>1426435.12</v>
      </c>
      <c r="H432" s="147">
        <v>0</v>
      </c>
      <c r="I432" s="154">
        <v>33241.57</v>
      </c>
    </row>
    <row r="433" spans="1:9" hidden="1" outlineLevel="2">
      <c r="A433" s="151" t="s">
        <v>15</v>
      </c>
      <c r="B433" s="146" t="s">
        <v>51</v>
      </c>
      <c r="C433" s="145">
        <v>1085395.57</v>
      </c>
      <c r="D433" s="145">
        <v>1085395.57</v>
      </c>
      <c r="E433" s="145">
        <v>1085395.57</v>
      </c>
      <c r="F433" s="145">
        <v>0</v>
      </c>
      <c r="G433" s="145">
        <v>1085395.57</v>
      </c>
      <c r="H433" s="145">
        <v>0</v>
      </c>
      <c r="I433" s="152">
        <v>0</v>
      </c>
    </row>
    <row r="434" spans="1:9" outlineLevel="1" collapsed="1">
      <c r="A434" s="157" t="s">
        <v>63</v>
      </c>
      <c r="B434" s="156" t="s">
        <v>443</v>
      </c>
      <c r="C434" s="145">
        <f t="shared" ref="C434:I434" si="10">SUBTOTAL(9,C394:C433)</f>
        <v>11989552.000000002</v>
      </c>
      <c r="D434" s="145">
        <f t="shared" si="10"/>
        <v>7248349.7699999996</v>
      </c>
      <c r="E434" s="145">
        <f t="shared" si="10"/>
        <v>7246513.7699999996</v>
      </c>
      <c r="F434" s="145">
        <f t="shared" si="10"/>
        <v>1836</v>
      </c>
      <c r="G434" s="145">
        <f t="shared" si="10"/>
        <v>7245641.0200000005</v>
      </c>
      <c r="H434" s="145">
        <f t="shared" si="10"/>
        <v>4166331.7200000007</v>
      </c>
      <c r="I434" s="152">
        <f t="shared" si="10"/>
        <v>574870.51</v>
      </c>
    </row>
    <row r="435" spans="1:9" hidden="1" outlineLevel="2">
      <c r="A435" s="151" t="s">
        <v>28</v>
      </c>
      <c r="B435" s="146" t="s">
        <v>42</v>
      </c>
      <c r="C435" s="145">
        <v>1094319</v>
      </c>
      <c r="D435" s="145">
        <v>351865.1</v>
      </c>
      <c r="E435" s="145">
        <v>248032.78</v>
      </c>
      <c r="F435" s="145">
        <v>103832.32000000001</v>
      </c>
      <c r="G435" s="145">
        <v>163603.28</v>
      </c>
      <c r="H435" s="145">
        <v>389694</v>
      </c>
      <c r="I435" s="152">
        <v>352759.9</v>
      </c>
    </row>
    <row r="436" spans="1:9" hidden="1" outlineLevel="2">
      <c r="A436" s="153" t="s">
        <v>28</v>
      </c>
      <c r="B436" s="148" t="s">
        <v>42</v>
      </c>
      <c r="C436" s="147">
        <v>249498.66</v>
      </c>
      <c r="D436" s="147">
        <v>249498.48</v>
      </c>
      <c r="E436" s="147">
        <v>249480</v>
      </c>
      <c r="F436" s="147">
        <v>18.48</v>
      </c>
      <c r="G436" s="147">
        <v>249480</v>
      </c>
      <c r="H436" s="147">
        <v>0</v>
      </c>
      <c r="I436" s="154">
        <v>0.18</v>
      </c>
    </row>
    <row r="437" spans="1:9" hidden="1" outlineLevel="2">
      <c r="A437" s="151" t="s">
        <v>28</v>
      </c>
      <c r="B437" s="146" t="s">
        <v>35</v>
      </c>
      <c r="C437" s="145">
        <v>110491</v>
      </c>
      <c r="D437" s="145">
        <v>0</v>
      </c>
      <c r="E437" s="145">
        <v>0</v>
      </c>
      <c r="F437" s="145">
        <v>0</v>
      </c>
      <c r="G437" s="145">
        <v>0</v>
      </c>
      <c r="H437" s="145">
        <v>0</v>
      </c>
      <c r="I437" s="152">
        <v>110491</v>
      </c>
    </row>
    <row r="438" spans="1:9" outlineLevel="1" collapsed="1">
      <c r="A438" s="165" t="s">
        <v>64</v>
      </c>
      <c r="B438" s="158" t="s">
        <v>445</v>
      </c>
      <c r="C438" s="166">
        <f t="shared" ref="C438:I438" si="11">SUBTOTAL(9,C435:C437)</f>
        <v>1454308.66</v>
      </c>
      <c r="D438" s="166">
        <f t="shared" si="11"/>
        <v>601363.57999999996</v>
      </c>
      <c r="E438" s="166">
        <f t="shared" si="11"/>
        <v>497512.78</v>
      </c>
      <c r="F438" s="166">
        <f t="shared" si="11"/>
        <v>103850.8</v>
      </c>
      <c r="G438" s="166">
        <f t="shared" si="11"/>
        <v>413083.28</v>
      </c>
      <c r="H438" s="166">
        <f t="shared" si="11"/>
        <v>389694</v>
      </c>
      <c r="I438" s="167">
        <f t="shared" si="11"/>
        <v>463251.08</v>
      </c>
    </row>
    <row r="439" spans="1:9" hidden="1" outlineLevel="2">
      <c r="A439" s="151" t="s">
        <v>24</v>
      </c>
      <c r="B439" s="146" t="s">
        <v>44</v>
      </c>
      <c r="C439" s="145">
        <v>535500</v>
      </c>
      <c r="D439" s="145">
        <v>535500</v>
      </c>
      <c r="E439" s="145">
        <v>535500</v>
      </c>
      <c r="F439" s="145">
        <v>0</v>
      </c>
      <c r="G439" s="145">
        <v>535500</v>
      </c>
      <c r="H439" s="145">
        <v>0</v>
      </c>
      <c r="I439" s="152">
        <v>0</v>
      </c>
    </row>
    <row r="440" spans="1:9" hidden="1" outlineLevel="2">
      <c r="A440" s="151" t="s">
        <v>24</v>
      </c>
      <c r="B440" s="146" t="s">
        <v>38</v>
      </c>
      <c r="C440" s="145">
        <v>69414</v>
      </c>
      <c r="D440" s="145">
        <v>69413.34</v>
      </c>
      <c r="E440" s="145">
        <v>69413.34</v>
      </c>
      <c r="F440" s="145">
        <v>0</v>
      </c>
      <c r="G440" s="145">
        <v>69413.34</v>
      </c>
      <c r="H440" s="145">
        <v>0</v>
      </c>
      <c r="I440" s="152">
        <v>0.66</v>
      </c>
    </row>
    <row r="441" spans="1:9" hidden="1" outlineLevel="2">
      <c r="A441" s="153" t="s">
        <v>24</v>
      </c>
      <c r="B441" s="148" t="s">
        <v>36</v>
      </c>
      <c r="C441" s="147">
        <v>30037</v>
      </c>
      <c r="D441" s="147">
        <v>30036.74</v>
      </c>
      <c r="E441" s="147">
        <v>30036.74</v>
      </c>
      <c r="F441" s="147">
        <v>0</v>
      </c>
      <c r="G441" s="147">
        <v>30036.74</v>
      </c>
      <c r="H441" s="147">
        <v>0</v>
      </c>
      <c r="I441" s="154">
        <v>0.26</v>
      </c>
    </row>
    <row r="442" spans="1:9" hidden="1" outlineLevel="2">
      <c r="A442" s="151" t="s">
        <v>24</v>
      </c>
      <c r="B442" s="146" t="s">
        <v>47</v>
      </c>
      <c r="C442" s="145">
        <v>13110.64</v>
      </c>
      <c r="D442" s="145">
        <v>13110.64</v>
      </c>
      <c r="E442" s="145">
        <v>13110.64</v>
      </c>
      <c r="F442" s="145">
        <v>0</v>
      </c>
      <c r="G442" s="145">
        <v>13110.64</v>
      </c>
      <c r="H442" s="145">
        <v>0</v>
      </c>
      <c r="I442" s="152">
        <v>0</v>
      </c>
    </row>
    <row r="443" spans="1:9" hidden="1" outlineLevel="2">
      <c r="A443" s="151" t="s">
        <v>24</v>
      </c>
      <c r="B443" s="146" t="s">
        <v>31</v>
      </c>
      <c r="C443" s="145">
        <v>9582.86</v>
      </c>
      <c r="D443" s="145">
        <v>0</v>
      </c>
      <c r="E443" s="145">
        <v>0</v>
      </c>
      <c r="F443" s="145">
        <v>0</v>
      </c>
      <c r="G443" s="145">
        <v>0</v>
      </c>
      <c r="H443" s="145">
        <v>0</v>
      </c>
      <c r="I443" s="152">
        <v>9582.86</v>
      </c>
    </row>
    <row r="444" spans="1:9" hidden="1" outlineLevel="2">
      <c r="A444" s="151" t="s">
        <v>24</v>
      </c>
      <c r="B444" s="146" t="s">
        <v>46</v>
      </c>
      <c r="C444" s="145">
        <v>432</v>
      </c>
      <c r="D444" s="145">
        <v>432</v>
      </c>
      <c r="E444" s="145">
        <v>432</v>
      </c>
      <c r="F444" s="145">
        <v>0</v>
      </c>
      <c r="G444" s="145">
        <v>432</v>
      </c>
      <c r="H444" s="145">
        <v>0</v>
      </c>
      <c r="I444" s="152">
        <v>0</v>
      </c>
    </row>
    <row r="445" spans="1:9" hidden="1" outlineLevel="2">
      <c r="A445" s="151" t="s">
        <v>24</v>
      </c>
      <c r="B445" s="146" t="s">
        <v>50</v>
      </c>
      <c r="C445" s="145">
        <v>15116</v>
      </c>
      <c r="D445" s="145">
        <v>15115.12</v>
      </c>
      <c r="E445" s="145">
        <v>15115.12</v>
      </c>
      <c r="F445" s="145">
        <v>0</v>
      </c>
      <c r="G445" s="145">
        <v>15115.12</v>
      </c>
      <c r="H445" s="145">
        <v>0</v>
      </c>
      <c r="I445" s="152">
        <v>0.88</v>
      </c>
    </row>
    <row r="446" spans="1:9" hidden="1" outlineLevel="2">
      <c r="A446" s="153" t="s">
        <v>24</v>
      </c>
      <c r="B446" s="148" t="s">
        <v>43</v>
      </c>
      <c r="C446" s="147">
        <v>70494.3</v>
      </c>
      <c r="D446" s="147">
        <v>70494.3</v>
      </c>
      <c r="E446" s="147">
        <v>53689.99</v>
      </c>
      <c r="F446" s="147">
        <v>16804.310000000001</v>
      </c>
      <c r="G446" s="147">
        <v>21397.43</v>
      </c>
      <c r="H446" s="147">
        <v>0</v>
      </c>
      <c r="I446" s="154">
        <v>0</v>
      </c>
    </row>
    <row r="447" spans="1:9" hidden="1" outlineLevel="2">
      <c r="A447" s="151" t="s">
        <v>24</v>
      </c>
      <c r="B447" s="146" t="s">
        <v>43</v>
      </c>
      <c r="C447" s="145">
        <v>93077</v>
      </c>
      <c r="D447" s="145">
        <v>91830.399999999994</v>
      </c>
      <c r="E447" s="145">
        <v>28051.4</v>
      </c>
      <c r="F447" s="145">
        <v>63779</v>
      </c>
      <c r="G447" s="145">
        <v>28051.4</v>
      </c>
      <c r="H447" s="145">
        <v>0</v>
      </c>
      <c r="I447" s="152">
        <v>1246.5999999999999</v>
      </c>
    </row>
    <row r="448" spans="1:9" hidden="1" outlineLevel="2">
      <c r="A448" s="153" t="s">
        <v>24</v>
      </c>
      <c r="B448" s="148" t="s">
        <v>43</v>
      </c>
      <c r="C448" s="147">
        <v>18700.5</v>
      </c>
      <c r="D448" s="147">
        <v>9490.0400000000009</v>
      </c>
      <c r="E448" s="147">
        <v>9490.0400000000009</v>
      </c>
      <c r="F448" s="147">
        <v>0</v>
      </c>
      <c r="G448" s="147">
        <v>9490.0400000000009</v>
      </c>
      <c r="H448" s="147">
        <v>0</v>
      </c>
      <c r="I448" s="154">
        <v>9210.4599999999991</v>
      </c>
    </row>
    <row r="449" spans="1:9" hidden="1" outlineLevel="2">
      <c r="A449" s="151" t="s">
        <v>24</v>
      </c>
      <c r="B449" s="146" t="s">
        <v>43</v>
      </c>
      <c r="C449" s="145">
        <v>40000</v>
      </c>
      <c r="D449" s="145">
        <v>25874</v>
      </c>
      <c r="E449" s="145">
        <v>0</v>
      </c>
      <c r="F449" s="145">
        <v>25874</v>
      </c>
      <c r="G449" s="145">
        <v>0</v>
      </c>
      <c r="H449" s="145">
        <v>0</v>
      </c>
      <c r="I449" s="152">
        <v>14126</v>
      </c>
    </row>
    <row r="450" spans="1:9" hidden="1" outlineLevel="2">
      <c r="A450" s="153" t="s">
        <v>24</v>
      </c>
      <c r="B450" s="148" t="s">
        <v>43</v>
      </c>
      <c r="C450" s="147">
        <v>525506.19999999995</v>
      </c>
      <c r="D450" s="147">
        <v>456741.4</v>
      </c>
      <c r="E450" s="147">
        <v>22667</v>
      </c>
      <c r="F450" s="147">
        <v>434074.4</v>
      </c>
      <c r="G450" s="147">
        <v>22667</v>
      </c>
      <c r="H450" s="147">
        <v>46273.4</v>
      </c>
      <c r="I450" s="154">
        <v>22491.4</v>
      </c>
    </row>
    <row r="451" spans="1:9" hidden="1" outlineLevel="2">
      <c r="A451" s="153" t="s">
        <v>24</v>
      </c>
      <c r="B451" s="148" t="s">
        <v>49</v>
      </c>
      <c r="C451" s="147">
        <v>2267.11</v>
      </c>
      <c r="D451" s="147">
        <v>2267.11</v>
      </c>
      <c r="E451" s="147">
        <v>2267.11</v>
      </c>
      <c r="F451" s="147">
        <v>0</v>
      </c>
      <c r="G451" s="147">
        <v>774.04</v>
      </c>
      <c r="H451" s="147">
        <v>0</v>
      </c>
      <c r="I451" s="154">
        <v>0</v>
      </c>
    </row>
    <row r="452" spans="1:9" hidden="1" outlineLevel="2">
      <c r="A452" s="153" t="s">
        <v>24</v>
      </c>
      <c r="B452" s="148" t="s">
        <v>49</v>
      </c>
      <c r="C452" s="147">
        <v>426301.25</v>
      </c>
      <c r="D452" s="147">
        <v>288470.46999999997</v>
      </c>
      <c r="E452" s="147">
        <v>288470.46999999997</v>
      </c>
      <c r="F452" s="147">
        <v>0</v>
      </c>
      <c r="G452" s="147">
        <v>140425.07</v>
      </c>
      <c r="H452" s="147">
        <v>0</v>
      </c>
      <c r="I452" s="154">
        <v>137830.78</v>
      </c>
    </row>
    <row r="453" spans="1:9" hidden="1" outlineLevel="2">
      <c r="A453" s="151" t="s">
        <v>24</v>
      </c>
      <c r="B453" s="146" t="s">
        <v>39</v>
      </c>
      <c r="C453" s="145">
        <v>568360.97</v>
      </c>
      <c r="D453" s="145">
        <v>367732.77</v>
      </c>
      <c r="E453" s="145">
        <v>290663.57</v>
      </c>
      <c r="F453" s="145">
        <v>77069.2</v>
      </c>
      <c r="G453" s="145">
        <v>268480.73</v>
      </c>
      <c r="H453" s="145">
        <v>100000</v>
      </c>
      <c r="I453" s="152">
        <v>100628.2</v>
      </c>
    </row>
    <row r="454" spans="1:9" hidden="1" outlineLevel="2">
      <c r="A454" s="151" t="s">
        <v>24</v>
      </c>
      <c r="B454" s="146" t="s">
        <v>39</v>
      </c>
      <c r="C454" s="145">
        <v>22410</v>
      </c>
      <c r="D454" s="145">
        <v>12657.6</v>
      </c>
      <c r="E454" s="145">
        <v>0</v>
      </c>
      <c r="F454" s="145">
        <v>12657.6</v>
      </c>
      <c r="G454" s="145">
        <v>0</v>
      </c>
      <c r="H454" s="145">
        <v>0</v>
      </c>
      <c r="I454" s="152">
        <v>9752.4</v>
      </c>
    </row>
    <row r="455" spans="1:9" hidden="1" outlineLevel="2">
      <c r="A455" s="153" t="s">
        <v>24</v>
      </c>
      <c r="B455" s="148" t="s">
        <v>39</v>
      </c>
      <c r="C455" s="147">
        <v>154414.37</v>
      </c>
      <c r="D455" s="147">
        <v>154411.26</v>
      </c>
      <c r="E455" s="147">
        <v>142410.92000000001</v>
      </c>
      <c r="F455" s="147">
        <v>12000.34</v>
      </c>
      <c r="G455" s="147">
        <v>142410.92000000001</v>
      </c>
      <c r="H455" s="147">
        <v>0</v>
      </c>
      <c r="I455" s="154">
        <v>3.11</v>
      </c>
    </row>
    <row r="456" spans="1:9" hidden="1" outlineLevel="2">
      <c r="A456" s="153" t="s">
        <v>24</v>
      </c>
      <c r="B456" s="148" t="s">
        <v>39</v>
      </c>
      <c r="C456" s="147">
        <v>74405</v>
      </c>
      <c r="D456" s="147">
        <v>74405</v>
      </c>
      <c r="E456" s="147">
        <v>74405</v>
      </c>
      <c r="F456" s="147">
        <v>0</v>
      </c>
      <c r="G456" s="147">
        <v>5045.4399999999996</v>
      </c>
      <c r="H456" s="147">
        <v>0</v>
      </c>
      <c r="I456" s="154">
        <v>0</v>
      </c>
    </row>
    <row r="457" spans="1:9" hidden="1" outlineLevel="2">
      <c r="A457" s="151" t="s">
        <v>24</v>
      </c>
      <c r="B457" s="146" t="s">
        <v>39</v>
      </c>
      <c r="C457" s="145">
        <v>1148328.52</v>
      </c>
      <c r="D457" s="145">
        <v>1146687.43</v>
      </c>
      <c r="E457" s="145">
        <v>1137468.58</v>
      </c>
      <c r="F457" s="145">
        <v>9218.85</v>
      </c>
      <c r="G457" s="145">
        <v>963590.24</v>
      </c>
      <c r="H457" s="145">
        <v>0</v>
      </c>
      <c r="I457" s="152">
        <v>1641.09</v>
      </c>
    </row>
    <row r="458" spans="1:9" hidden="1" outlineLevel="2">
      <c r="A458" s="153" t="s">
        <v>24</v>
      </c>
      <c r="B458" s="148" t="s">
        <v>39</v>
      </c>
      <c r="C458" s="147">
        <v>32000</v>
      </c>
      <c r="D458" s="147">
        <v>0</v>
      </c>
      <c r="E458" s="147">
        <v>0</v>
      </c>
      <c r="F458" s="147">
        <v>0</v>
      </c>
      <c r="G458" s="147">
        <v>0</v>
      </c>
      <c r="H458" s="147">
        <v>0</v>
      </c>
      <c r="I458" s="154">
        <v>32000</v>
      </c>
    </row>
    <row r="459" spans="1:9" hidden="1" outlineLevel="2">
      <c r="A459" s="153" t="s">
        <v>24</v>
      </c>
      <c r="B459" s="148" t="s">
        <v>40</v>
      </c>
      <c r="C459" s="147">
        <v>8000</v>
      </c>
      <c r="D459" s="147">
        <v>0</v>
      </c>
      <c r="E459" s="147">
        <v>0</v>
      </c>
      <c r="F459" s="147">
        <v>0</v>
      </c>
      <c r="G459" s="147">
        <v>0</v>
      </c>
      <c r="H459" s="147">
        <v>0</v>
      </c>
      <c r="I459" s="154">
        <v>8000</v>
      </c>
    </row>
    <row r="460" spans="1:9" hidden="1" outlineLevel="2">
      <c r="A460" s="151" t="s">
        <v>24</v>
      </c>
      <c r="B460" s="146" t="s">
        <v>40</v>
      </c>
      <c r="C460" s="145">
        <v>2650</v>
      </c>
      <c r="D460" s="145">
        <v>2650</v>
      </c>
      <c r="E460" s="145">
        <v>2650</v>
      </c>
      <c r="F460" s="145">
        <v>0</v>
      </c>
      <c r="G460" s="145">
        <v>2650</v>
      </c>
      <c r="H460" s="145">
        <v>0</v>
      </c>
      <c r="I460" s="152">
        <v>0</v>
      </c>
    </row>
    <row r="461" spans="1:9" hidden="1" outlineLevel="2">
      <c r="A461" s="151" t="s">
        <v>24</v>
      </c>
      <c r="B461" s="146" t="s">
        <v>41</v>
      </c>
      <c r="C461" s="145">
        <v>42000</v>
      </c>
      <c r="D461" s="145">
        <v>0</v>
      </c>
      <c r="E461" s="145">
        <v>0</v>
      </c>
      <c r="F461" s="145">
        <v>0</v>
      </c>
      <c r="G461" s="145">
        <v>0</v>
      </c>
      <c r="H461" s="145">
        <v>0</v>
      </c>
      <c r="I461" s="152">
        <v>42000</v>
      </c>
    </row>
    <row r="462" spans="1:9" hidden="1" outlineLevel="2">
      <c r="A462" s="151" t="s">
        <v>24</v>
      </c>
      <c r="B462" s="146" t="s">
        <v>51</v>
      </c>
      <c r="C462" s="145">
        <v>6105207.5199999996</v>
      </c>
      <c r="D462" s="145">
        <v>6105207.5199999996</v>
      </c>
      <c r="E462" s="145">
        <v>6105207.5199999996</v>
      </c>
      <c r="F462" s="145">
        <v>0</v>
      </c>
      <c r="G462" s="145">
        <v>6105207.5199999996</v>
      </c>
      <c r="H462" s="145">
        <v>0</v>
      </c>
      <c r="I462" s="152">
        <v>0</v>
      </c>
    </row>
    <row r="463" spans="1:9" outlineLevel="1" collapsed="1">
      <c r="A463" s="157" t="s">
        <v>65</v>
      </c>
      <c r="B463" s="156" t="s">
        <v>446</v>
      </c>
      <c r="C463" s="145">
        <f t="shared" ref="C463:I463" si="12">SUBTOTAL(9,C439:C462)</f>
        <v>10007315.24</v>
      </c>
      <c r="D463" s="145">
        <f t="shared" si="12"/>
        <v>9472527.1400000006</v>
      </c>
      <c r="E463" s="145">
        <f t="shared" si="12"/>
        <v>8821049.4399999995</v>
      </c>
      <c r="F463" s="145">
        <f t="shared" si="12"/>
        <v>651477.69999999984</v>
      </c>
      <c r="G463" s="145">
        <f t="shared" si="12"/>
        <v>8373797.6699999999</v>
      </c>
      <c r="H463" s="145">
        <f t="shared" si="12"/>
        <v>146273.4</v>
      </c>
      <c r="I463" s="152">
        <f t="shared" si="12"/>
        <v>388514.7</v>
      </c>
    </row>
    <row r="464" spans="1:9" hidden="1" outlineLevel="2">
      <c r="A464" s="151" t="s">
        <v>30</v>
      </c>
      <c r="B464" s="146" t="s">
        <v>43</v>
      </c>
      <c r="C464" s="145">
        <v>54258</v>
      </c>
      <c r="D464" s="145">
        <v>0</v>
      </c>
      <c r="E464" s="145">
        <v>0</v>
      </c>
      <c r="F464" s="145">
        <v>0</v>
      </c>
      <c r="G464" s="145">
        <v>0</v>
      </c>
      <c r="H464" s="145">
        <v>0</v>
      </c>
      <c r="I464" s="152">
        <v>54258</v>
      </c>
    </row>
    <row r="465" spans="1:9" hidden="1" outlineLevel="2">
      <c r="A465" s="151" t="s">
        <v>30</v>
      </c>
      <c r="B465" s="146" t="s">
        <v>43</v>
      </c>
      <c r="C465" s="145">
        <v>20000</v>
      </c>
      <c r="D465" s="145">
        <v>13739.76</v>
      </c>
      <c r="E465" s="145">
        <v>13739.76</v>
      </c>
      <c r="F465" s="145">
        <v>0</v>
      </c>
      <c r="G465" s="145">
        <v>11456.34</v>
      </c>
      <c r="H465" s="145">
        <v>0</v>
      </c>
      <c r="I465" s="152">
        <v>6260.24</v>
      </c>
    </row>
    <row r="466" spans="1:9" hidden="1" outlineLevel="2">
      <c r="A466" s="153" t="s">
        <v>30</v>
      </c>
      <c r="B466" s="148" t="s">
        <v>42</v>
      </c>
      <c r="C466" s="147">
        <v>73480</v>
      </c>
      <c r="D466" s="147">
        <v>0</v>
      </c>
      <c r="E466" s="147">
        <v>0</v>
      </c>
      <c r="F466" s="147">
        <v>0</v>
      </c>
      <c r="G466" s="147">
        <v>0</v>
      </c>
      <c r="H466" s="147">
        <v>0</v>
      </c>
      <c r="I466" s="154">
        <v>73480</v>
      </c>
    </row>
    <row r="467" spans="1:9" hidden="1" outlineLevel="2">
      <c r="A467" s="151" t="s">
        <v>30</v>
      </c>
      <c r="B467" s="146" t="s">
        <v>39</v>
      </c>
      <c r="C467" s="145">
        <v>3998212</v>
      </c>
      <c r="D467" s="145">
        <v>0</v>
      </c>
      <c r="E467" s="145">
        <v>0</v>
      </c>
      <c r="F467" s="145">
        <v>0</v>
      </c>
      <c r="G467" s="145">
        <v>0</v>
      </c>
      <c r="H467" s="145">
        <v>3630000</v>
      </c>
      <c r="I467" s="152">
        <v>368212</v>
      </c>
    </row>
    <row r="468" spans="1:9" hidden="1" outlineLevel="2">
      <c r="A468" s="151" t="s">
        <v>30</v>
      </c>
      <c r="B468" s="146" t="s">
        <v>39</v>
      </c>
      <c r="C468" s="145">
        <v>340000</v>
      </c>
      <c r="D468" s="145">
        <v>268327.46000000002</v>
      </c>
      <c r="E468" s="145">
        <v>268327.46000000002</v>
      </c>
      <c r="F468" s="145">
        <v>0</v>
      </c>
      <c r="G468" s="145">
        <v>241204.87</v>
      </c>
      <c r="H468" s="145">
        <v>36</v>
      </c>
      <c r="I468" s="152">
        <v>71636.539999999994</v>
      </c>
    </row>
    <row r="469" spans="1:9" hidden="1" outlineLevel="2">
      <c r="A469" s="153" t="s">
        <v>30</v>
      </c>
      <c r="B469" s="148" t="s">
        <v>39</v>
      </c>
      <c r="C469" s="147">
        <v>7570</v>
      </c>
      <c r="D469" s="147">
        <v>7570</v>
      </c>
      <c r="E469" s="147">
        <v>7570</v>
      </c>
      <c r="F469" s="147">
        <v>0</v>
      </c>
      <c r="G469" s="147">
        <v>7570</v>
      </c>
      <c r="H469" s="147">
        <v>0</v>
      </c>
      <c r="I469" s="154">
        <v>0</v>
      </c>
    </row>
    <row r="470" spans="1:9" hidden="1" outlineLevel="2">
      <c r="A470" s="151" t="s">
        <v>30</v>
      </c>
      <c r="B470" s="146" t="s">
        <v>51</v>
      </c>
      <c r="C470" s="145">
        <v>297382.34999999998</v>
      </c>
      <c r="D470" s="145">
        <v>297000</v>
      </c>
      <c r="E470" s="145">
        <v>297000</v>
      </c>
      <c r="F470" s="145">
        <v>0</v>
      </c>
      <c r="G470" s="145">
        <v>297000</v>
      </c>
      <c r="H470" s="145">
        <v>0</v>
      </c>
      <c r="I470" s="152">
        <v>382.35</v>
      </c>
    </row>
    <row r="471" spans="1:9" outlineLevel="1" collapsed="1">
      <c r="A471" s="157" t="s">
        <v>66</v>
      </c>
      <c r="B471" s="158" t="s">
        <v>447</v>
      </c>
      <c r="C471" s="145">
        <f t="shared" ref="C471:I471" si="13">SUBTOTAL(9,C464:C470)</f>
        <v>4790902.3499999996</v>
      </c>
      <c r="D471" s="145">
        <f t="shared" si="13"/>
        <v>586637.22</v>
      </c>
      <c r="E471" s="145">
        <f t="shared" si="13"/>
        <v>586637.22</v>
      </c>
      <c r="F471" s="145">
        <f t="shared" si="13"/>
        <v>0</v>
      </c>
      <c r="G471" s="145">
        <f t="shared" si="13"/>
        <v>557231.21</v>
      </c>
      <c r="H471" s="145">
        <f t="shared" si="13"/>
        <v>3630036</v>
      </c>
      <c r="I471" s="152">
        <f t="shared" si="13"/>
        <v>574229.13</v>
      </c>
    </row>
    <row r="472" spans="1:9" hidden="1" outlineLevel="2">
      <c r="A472" s="153" t="s">
        <v>23</v>
      </c>
      <c r="B472" s="148" t="s">
        <v>43</v>
      </c>
      <c r="C472" s="147">
        <v>138573</v>
      </c>
      <c r="D472" s="147">
        <v>118303.71</v>
      </c>
      <c r="E472" s="147">
        <v>43783.5</v>
      </c>
      <c r="F472" s="147">
        <v>74520.210000000006</v>
      </c>
      <c r="G472" s="147">
        <v>43783.5</v>
      </c>
      <c r="H472" s="147">
        <v>20266</v>
      </c>
      <c r="I472" s="154">
        <v>3.29</v>
      </c>
    </row>
    <row r="473" spans="1:9" hidden="1" outlineLevel="2">
      <c r="A473" s="151" t="s">
        <v>23</v>
      </c>
      <c r="B473" s="146" t="s">
        <v>43</v>
      </c>
      <c r="C473" s="145">
        <v>6067</v>
      </c>
      <c r="D473" s="145">
        <v>6067</v>
      </c>
      <c r="E473" s="145">
        <v>6067</v>
      </c>
      <c r="F473" s="145">
        <v>0</v>
      </c>
      <c r="G473" s="145">
        <v>6067</v>
      </c>
      <c r="H473" s="145">
        <v>0</v>
      </c>
      <c r="I473" s="152">
        <v>0</v>
      </c>
    </row>
    <row r="474" spans="1:9" hidden="1" outlineLevel="2">
      <c r="A474" s="153" t="s">
        <v>23</v>
      </c>
      <c r="B474" s="148" t="s">
        <v>43</v>
      </c>
      <c r="C474" s="147">
        <v>43350</v>
      </c>
      <c r="D474" s="147">
        <v>0</v>
      </c>
      <c r="E474" s="147">
        <v>0</v>
      </c>
      <c r="F474" s="147">
        <v>0</v>
      </c>
      <c r="G474" s="147">
        <v>0</v>
      </c>
      <c r="H474" s="147">
        <v>28350</v>
      </c>
      <c r="I474" s="154">
        <v>15000</v>
      </c>
    </row>
    <row r="475" spans="1:9" hidden="1" outlineLevel="2">
      <c r="A475" s="151" t="s">
        <v>23</v>
      </c>
      <c r="B475" s="146" t="s">
        <v>43</v>
      </c>
      <c r="C475" s="145">
        <v>19700</v>
      </c>
      <c r="D475" s="145">
        <v>0</v>
      </c>
      <c r="E475" s="145">
        <v>0</v>
      </c>
      <c r="F475" s="145">
        <v>0</v>
      </c>
      <c r="G475" s="145">
        <v>0</v>
      </c>
      <c r="H475" s="145">
        <v>0</v>
      </c>
      <c r="I475" s="152">
        <v>19700</v>
      </c>
    </row>
    <row r="476" spans="1:9" hidden="1" outlineLevel="2">
      <c r="A476" s="153" t="s">
        <v>23</v>
      </c>
      <c r="B476" s="148" t="s">
        <v>37</v>
      </c>
      <c r="C476" s="147">
        <v>12000.9</v>
      </c>
      <c r="D476" s="147">
        <v>10995.91</v>
      </c>
      <c r="E476" s="147">
        <v>5806.82</v>
      </c>
      <c r="F476" s="147">
        <v>5189.09</v>
      </c>
      <c r="G476" s="147">
        <v>5806.82</v>
      </c>
      <c r="H476" s="147">
        <v>0</v>
      </c>
      <c r="I476" s="154">
        <v>1004.99</v>
      </c>
    </row>
    <row r="477" spans="1:9" hidden="1" outlineLevel="2">
      <c r="A477" s="153" t="s">
        <v>23</v>
      </c>
      <c r="B477" s="148" t="s">
        <v>39</v>
      </c>
      <c r="C477" s="147">
        <v>100499.1</v>
      </c>
      <c r="D477" s="147">
        <v>0</v>
      </c>
      <c r="E477" s="147">
        <v>0</v>
      </c>
      <c r="F477" s="147">
        <v>0</v>
      </c>
      <c r="G477" s="147">
        <v>0</v>
      </c>
      <c r="H477" s="147">
        <v>100000</v>
      </c>
      <c r="I477" s="154">
        <v>499.1</v>
      </c>
    </row>
    <row r="478" spans="1:9" hidden="1" outlineLevel="2">
      <c r="A478" s="151" t="s">
        <v>23</v>
      </c>
      <c r="B478" s="146" t="s">
        <v>39</v>
      </c>
      <c r="C478" s="145">
        <v>590560</v>
      </c>
      <c r="D478" s="145">
        <v>323274.87</v>
      </c>
      <c r="E478" s="145">
        <v>323274.87</v>
      </c>
      <c r="F478" s="145">
        <v>0</v>
      </c>
      <c r="G478" s="145">
        <v>316608.21000000002</v>
      </c>
      <c r="H478" s="145">
        <v>208224.74</v>
      </c>
      <c r="I478" s="152">
        <v>59060.39</v>
      </c>
    </row>
    <row r="479" spans="1:9" hidden="1" outlineLevel="2">
      <c r="A479" s="153" t="s">
        <v>23</v>
      </c>
      <c r="B479" s="148" t="s">
        <v>39</v>
      </c>
      <c r="C479" s="147">
        <v>40000</v>
      </c>
      <c r="D479" s="147">
        <v>34933.1</v>
      </c>
      <c r="E479" s="147">
        <v>30765.26</v>
      </c>
      <c r="F479" s="147">
        <v>4167.84</v>
      </c>
      <c r="G479" s="147">
        <v>28015.57</v>
      </c>
      <c r="H479" s="147">
        <v>0</v>
      </c>
      <c r="I479" s="154">
        <v>5066.8999999999996</v>
      </c>
    </row>
    <row r="480" spans="1:9" hidden="1" outlineLevel="2">
      <c r="A480" s="151" t="s">
        <v>23</v>
      </c>
      <c r="B480" s="146" t="s">
        <v>40</v>
      </c>
      <c r="C480" s="145">
        <v>20000</v>
      </c>
      <c r="D480" s="145">
        <v>0</v>
      </c>
      <c r="E480" s="145">
        <v>0</v>
      </c>
      <c r="F480" s="145">
        <v>0</v>
      </c>
      <c r="G480" s="145">
        <v>0</v>
      </c>
      <c r="H480" s="145">
        <v>0</v>
      </c>
      <c r="I480" s="152">
        <v>20000</v>
      </c>
    </row>
    <row r="481" spans="1:9" outlineLevel="1" collapsed="1">
      <c r="A481" s="157" t="s">
        <v>67</v>
      </c>
      <c r="B481" s="156" t="s">
        <v>448</v>
      </c>
      <c r="C481" s="145">
        <f t="shared" ref="C481:I481" si="14">SUBTOTAL(9,C472:C480)</f>
        <v>970750</v>
      </c>
      <c r="D481" s="145">
        <f t="shared" si="14"/>
        <v>493574.58999999997</v>
      </c>
      <c r="E481" s="145">
        <f t="shared" si="14"/>
        <v>409697.45</v>
      </c>
      <c r="F481" s="145">
        <f t="shared" si="14"/>
        <v>83877.14</v>
      </c>
      <c r="G481" s="145">
        <f t="shared" si="14"/>
        <v>400281.10000000003</v>
      </c>
      <c r="H481" s="145">
        <f t="shared" si="14"/>
        <v>356840.74</v>
      </c>
      <c r="I481" s="152">
        <f t="shared" si="14"/>
        <v>120334.66999999998</v>
      </c>
    </row>
    <row r="482" spans="1:9" hidden="1" outlineLevel="2">
      <c r="A482" s="153" t="s">
        <v>20</v>
      </c>
      <c r="B482" s="148" t="s">
        <v>34</v>
      </c>
      <c r="C482" s="147">
        <v>302938.07</v>
      </c>
      <c r="D482" s="147">
        <v>302938.07</v>
      </c>
      <c r="E482" s="150">
        <v>302938.07</v>
      </c>
      <c r="F482" s="147">
        <v>0</v>
      </c>
      <c r="G482" s="147">
        <v>302938.07</v>
      </c>
      <c r="H482" s="147">
        <v>0</v>
      </c>
      <c r="I482" s="154">
        <v>0</v>
      </c>
    </row>
    <row r="483" spans="1:9" hidden="1" outlineLevel="2">
      <c r="A483" s="151" t="s">
        <v>20</v>
      </c>
      <c r="B483" s="146" t="s">
        <v>34</v>
      </c>
      <c r="C483" s="145">
        <v>4852.9799999999996</v>
      </c>
      <c r="D483" s="145">
        <v>4852.9799999999996</v>
      </c>
      <c r="E483" s="149">
        <v>4852.9799999999996</v>
      </c>
      <c r="F483" s="145">
        <v>0</v>
      </c>
      <c r="G483" s="145">
        <v>4852.9799999999996</v>
      </c>
      <c r="H483" s="145">
        <v>0</v>
      </c>
      <c r="I483" s="152">
        <v>0</v>
      </c>
    </row>
    <row r="484" spans="1:9" hidden="1" outlineLevel="2">
      <c r="A484" s="151" t="s">
        <v>20</v>
      </c>
      <c r="B484" s="146" t="s">
        <v>33</v>
      </c>
      <c r="C484" s="145">
        <v>2895147.02</v>
      </c>
      <c r="D484" s="145">
        <v>0</v>
      </c>
      <c r="E484" s="149">
        <v>0</v>
      </c>
      <c r="F484" s="145">
        <v>0</v>
      </c>
      <c r="G484" s="145">
        <v>0</v>
      </c>
      <c r="H484" s="145">
        <v>2850000</v>
      </c>
      <c r="I484" s="152">
        <v>45147.02</v>
      </c>
    </row>
    <row r="485" spans="1:9" hidden="1" outlineLevel="2">
      <c r="A485" s="151" t="s">
        <v>20</v>
      </c>
      <c r="B485" s="146" t="s">
        <v>33</v>
      </c>
      <c r="C485" s="145">
        <v>440000</v>
      </c>
      <c r="D485" s="145">
        <v>245662.12</v>
      </c>
      <c r="E485" s="149">
        <v>245582.72</v>
      </c>
      <c r="F485" s="145">
        <v>79.400000000000006</v>
      </c>
      <c r="G485" s="145">
        <v>245582.72</v>
      </c>
      <c r="H485" s="145">
        <v>0</v>
      </c>
      <c r="I485" s="152">
        <v>194337.88</v>
      </c>
    </row>
    <row r="486" spans="1:9" hidden="1" outlineLevel="2">
      <c r="A486" s="151" t="s">
        <v>20</v>
      </c>
      <c r="B486" s="146" t="s">
        <v>33</v>
      </c>
      <c r="C486" s="145">
        <v>43852.04</v>
      </c>
      <c r="D486" s="145">
        <v>43400</v>
      </c>
      <c r="E486" s="149">
        <v>43400</v>
      </c>
      <c r="F486" s="145">
        <v>0</v>
      </c>
      <c r="G486" s="145">
        <v>43400</v>
      </c>
      <c r="H486" s="145">
        <v>0</v>
      </c>
      <c r="I486" s="152">
        <v>452.04</v>
      </c>
    </row>
    <row r="487" spans="1:9" outlineLevel="1" collapsed="1">
      <c r="A487" s="165" t="s">
        <v>68</v>
      </c>
      <c r="B487" s="158" t="s">
        <v>449</v>
      </c>
      <c r="C487" s="166">
        <f t="shared" ref="C487:I487" si="15">SUBTOTAL(9,C482:C486)</f>
        <v>3686790.11</v>
      </c>
      <c r="D487" s="166">
        <f t="shared" si="15"/>
        <v>596853.16999999993</v>
      </c>
      <c r="E487" s="166">
        <f t="shared" si="15"/>
        <v>596773.77</v>
      </c>
      <c r="F487" s="166">
        <f t="shared" si="15"/>
        <v>79.400000000000006</v>
      </c>
      <c r="G487" s="166">
        <f t="shared" si="15"/>
        <v>596773.77</v>
      </c>
      <c r="H487" s="166">
        <f t="shared" si="15"/>
        <v>2850000</v>
      </c>
      <c r="I487" s="167">
        <f t="shared" si="15"/>
        <v>239936.94</v>
      </c>
    </row>
    <row r="488" spans="1:9">
      <c r="A488" s="160" t="s">
        <v>69</v>
      </c>
      <c r="B488" s="171"/>
      <c r="C488" s="172">
        <f t="shared" ref="C488:I488" si="16">SUBTOTAL(9,C12:C486)</f>
        <v>206162671.98000002</v>
      </c>
      <c r="D488" s="172">
        <f t="shared" si="16"/>
        <v>185035492.37999997</v>
      </c>
      <c r="E488" s="172">
        <f t="shared" si="16"/>
        <v>181948877.54999998</v>
      </c>
      <c r="F488" s="172">
        <f t="shared" si="16"/>
        <v>3086614.83</v>
      </c>
      <c r="G488" s="172">
        <f t="shared" si="16"/>
        <v>177100332.35999992</v>
      </c>
      <c r="H488" s="172">
        <f t="shared" si="16"/>
        <v>15553873.170000002</v>
      </c>
      <c r="I488" s="173">
        <f t="shared" si="16"/>
        <v>5573306.4300000006</v>
      </c>
    </row>
    <row r="489" spans="1:9">
      <c r="A489" t="s">
        <v>452</v>
      </c>
    </row>
    <row r="490" spans="1:9">
      <c r="A490" s="5" t="s">
        <v>454</v>
      </c>
    </row>
    <row r="491" spans="1:9">
      <c r="A491" s="5" t="s">
        <v>453</v>
      </c>
    </row>
    <row r="492" spans="1:9">
      <c r="A492" s="5" t="s">
        <v>10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G32"/>
  <sheetViews>
    <sheetView workbookViewId="0"/>
  </sheetViews>
  <sheetFormatPr defaultRowHeight="12.75"/>
  <cols>
    <col min="1" max="1" width="56.28515625" bestFit="1" customWidth="1"/>
    <col min="2" max="2" width="12.28515625" bestFit="1" customWidth="1"/>
    <col min="3" max="5" width="11.28515625" bestFit="1" customWidth="1"/>
    <col min="6" max="6" width="12.28515625" bestFit="1" customWidth="1"/>
    <col min="7" max="7" width="14.28515625" bestFit="1" customWidth="1"/>
  </cols>
  <sheetData>
    <row r="7" spans="1:7">
      <c r="A7" s="5" t="s">
        <v>455</v>
      </c>
    </row>
    <row r="8" spans="1:7">
      <c r="A8" s="5" t="s">
        <v>0</v>
      </c>
    </row>
    <row r="9" spans="1:7">
      <c r="A9" s="2" t="s">
        <v>8</v>
      </c>
    </row>
    <row r="10" spans="1:7">
      <c r="A10" s="174"/>
      <c r="B10" s="175" t="s">
        <v>5</v>
      </c>
      <c r="C10" s="204" t="s">
        <v>83</v>
      </c>
      <c r="D10" s="204"/>
      <c r="E10" s="204"/>
      <c r="F10" s="204"/>
      <c r="G10" s="205" t="s">
        <v>451</v>
      </c>
    </row>
    <row r="11" spans="1:7">
      <c r="A11" s="176" t="s">
        <v>74</v>
      </c>
      <c r="B11" s="177"/>
      <c r="C11" s="177" t="s">
        <v>77</v>
      </c>
      <c r="D11" s="177" t="s">
        <v>78</v>
      </c>
      <c r="E11" s="177" t="s">
        <v>79</v>
      </c>
      <c r="F11" s="177" t="s">
        <v>71</v>
      </c>
      <c r="G11" s="206"/>
    </row>
    <row r="12" spans="1:7">
      <c r="A12" s="133" t="s">
        <v>75</v>
      </c>
      <c r="B12" s="139">
        <v>2630505.34</v>
      </c>
      <c r="C12" s="135">
        <v>2147485.7400000002</v>
      </c>
      <c r="D12" s="135">
        <v>300647.08</v>
      </c>
      <c r="E12" s="135">
        <v>113470</v>
      </c>
      <c r="F12" s="135">
        <f>SUM(C12:E12)</f>
        <v>2561602.8200000003</v>
      </c>
      <c r="G12" s="140">
        <f>F12/B12</f>
        <v>0.97380635615816713</v>
      </c>
    </row>
    <row r="13" spans="1:7">
      <c r="A13" s="134" t="s">
        <v>76</v>
      </c>
      <c r="B13" s="141">
        <v>88174617.420000002</v>
      </c>
      <c r="C13" s="136">
        <v>33095473.98</v>
      </c>
      <c r="D13" s="136">
        <v>25640048.5</v>
      </c>
      <c r="E13" s="136">
        <v>28008309.829999998</v>
      </c>
      <c r="F13" s="136">
        <f t="shared" ref="F13:F28" si="0">SUM(C13:E13)</f>
        <v>86743832.310000002</v>
      </c>
      <c r="G13" s="142">
        <f t="shared" ref="G13:G28" si="1">F13/B13</f>
        <v>0.98377327680159043</v>
      </c>
    </row>
    <row r="14" spans="1:7">
      <c r="A14" s="133" t="s">
        <v>436</v>
      </c>
      <c r="B14" s="139">
        <v>6524900</v>
      </c>
      <c r="C14" s="135">
        <v>1734401.42</v>
      </c>
      <c r="D14" s="135">
        <v>2667138.29</v>
      </c>
      <c r="E14" s="135">
        <v>2087834.75</v>
      </c>
      <c r="F14" s="135">
        <f t="shared" si="0"/>
        <v>6489374.46</v>
      </c>
      <c r="G14" s="140">
        <f t="shared" si="1"/>
        <v>0.99455538935462617</v>
      </c>
    </row>
    <row r="15" spans="1:7">
      <c r="A15" s="134" t="s">
        <v>437</v>
      </c>
      <c r="B15" s="141">
        <v>7493211.6200000001</v>
      </c>
      <c r="C15" s="136">
        <v>1404968.92</v>
      </c>
      <c r="D15" s="136">
        <v>2867017.26</v>
      </c>
      <c r="E15" s="136">
        <v>3042672.53</v>
      </c>
      <c r="F15" s="136">
        <f t="shared" si="0"/>
        <v>7314658.709999999</v>
      </c>
      <c r="G15" s="142">
        <f t="shared" si="1"/>
        <v>0.97617137763420048</v>
      </c>
    </row>
    <row r="16" spans="1:7">
      <c r="A16" s="133" t="s">
        <v>438</v>
      </c>
      <c r="B16" s="139">
        <v>7399027</v>
      </c>
      <c r="C16" s="135">
        <v>1721095.02</v>
      </c>
      <c r="D16" s="135">
        <v>1874051.52</v>
      </c>
      <c r="E16" s="135">
        <v>3343582.36</v>
      </c>
      <c r="F16" s="135">
        <f t="shared" si="0"/>
        <v>6938728.9000000004</v>
      </c>
      <c r="G16" s="140">
        <f t="shared" si="1"/>
        <v>0.93778937419744524</v>
      </c>
    </row>
    <row r="17" spans="1:7">
      <c r="A17" s="134" t="s">
        <v>439</v>
      </c>
      <c r="B17" s="141">
        <v>1516100</v>
      </c>
      <c r="C17" s="136">
        <v>364135.98</v>
      </c>
      <c r="D17" s="136">
        <v>109172.98</v>
      </c>
      <c r="E17" s="136">
        <v>929358.05</v>
      </c>
      <c r="F17" s="136">
        <f t="shared" si="0"/>
        <v>1402667.01</v>
      </c>
      <c r="G17" s="142">
        <f t="shared" si="1"/>
        <v>0.92518106325440275</v>
      </c>
    </row>
    <row r="18" spans="1:7">
      <c r="A18" s="133" t="s">
        <v>444</v>
      </c>
      <c r="B18" s="139">
        <v>49671426.239999995</v>
      </c>
      <c r="C18" s="135">
        <v>11452908.560000001</v>
      </c>
      <c r="D18" s="135">
        <v>16714532.67</v>
      </c>
      <c r="E18" s="135">
        <v>17063441.699999999</v>
      </c>
      <c r="F18" s="135">
        <f t="shared" si="0"/>
        <v>45230882.93</v>
      </c>
      <c r="G18" s="140">
        <f t="shared" si="1"/>
        <v>0.91060165479154165</v>
      </c>
    </row>
    <row r="19" spans="1:7">
      <c r="A19" s="134" t="s">
        <v>440</v>
      </c>
      <c r="B19" s="141">
        <v>7258900</v>
      </c>
      <c r="C19" s="136">
        <v>1020865.46</v>
      </c>
      <c r="D19" s="136">
        <v>2661183.64</v>
      </c>
      <c r="E19" s="136">
        <v>2212707.36</v>
      </c>
      <c r="F19" s="136">
        <f t="shared" si="0"/>
        <v>5894756.46</v>
      </c>
      <c r="G19" s="142">
        <f t="shared" si="1"/>
        <v>0.81207296697846776</v>
      </c>
    </row>
    <row r="20" spans="1:7">
      <c r="A20" s="133" t="s">
        <v>441</v>
      </c>
      <c r="B20" s="139">
        <v>1439700</v>
      </c>
      <c r="C20" s="135">
        <v>235687.79</v>
      </c>
      <c r="D20" s="135">
        <v>369097.38</v>
      </c>
      <c r="E20" s="135">
        <v>485941.68</v>
      </c>
      <c r="F20" s="135">
        <f t="shared" si="0"/>
        <v>1090726.8500000001</v>
      </c>
      <c r="G20" s="140">
        <f t="shared" si="1"/>
        <v>0.75760703618809477</v>
      </c>
    </row>
    <row r="21" spans="1:7">
      <c r="A21" s="134" t="s">
        <v>442</v>
      </c>
      <c r="B21" s="141">
        <v>1154666</v>
      </c>
      <c r="C21" s="136">
        <v>51186.91</v>
      </c>
      <c r="D21" s="136">
        <v>52983.76</v>
      </c>
      <c r="E21" s="136">
        <v>19110</v>
      </c>
      <c r="F21" s="136">
        <f t="shared" si="0"/>
        <v>123280.67000000001</v>
      </c>
      <c r="G21" s="142">
        <f t="shared" si="1"/>
        <v>0.10676738554698936</v>
      </c>
    </row>
    <row r="22" spans="1:7">
      <c r="A22" s="133" t="s">
        <v>443</v>
      </c>
      <c r="B22" s="139">
        <v>11989552.000000002</v>
      </c>
      <c r="C22" s="135">
        <v>935560.64</v>
      </c>
      <c r="D22" s="135">
        <v>3707334.31</v>
      </c>
      <c r="E22" s="135">
        <v>2603618.8199999998</v>
      </c>
      <c r="F22" s="135">
        <f t="shared" si="0"/>
        <v>7246513.7699999996</v>
      </c>
      <c r="G22" s="140">
        <f t="shared" si="1"/>
        <v>0.6044023805059604</v>
      </c>
    </row>
    <row r="23" spans="1:7">
      <c r="A23" s="134" t="s">
        <v>445</v>
      </c>
      <c r="B23" s="141">
        <v>1454308.66</v>
      </c>
      <c r="C23" s="136">
        <v>0</v>
      </c>
      <c r="D23" s="136">
        <v>0</v>
      </c>
      <c r="E23" s="136">
        <v>497512.78</v>
      </c>
      <c r="F23" s="136">
        <f t="shared" si="0"/>
        <v>497512.78</v>
      </c>
      <c r="G23" s="142">
        <f t="shared" si="1"/>
        <v>0.34209572815168415</v>
      </c>
    </row>
    <row r="24" spans="1:7">
      <c r="A24" s="133" t="s">
        <v>446</v>
      </c>
      <c r="B24" s="139">
        <v>10007315.24</v>
      </c>
      <c r="C24" s="135">
        <v>848619.47</v>
      </c>
      <c r="D24" s="135">
        <v>1864017.29</v>
      </c>
      <c r="E24" s="135">
        <v>6108412.6799999997</v>
      </c>
      <c r="F24" s="135">
        <f t="shared" si="0"/>
        <v>8821049.4399999995</v>
      </c>
      <c r="G24" s="140">
        <f t="shared" si="1"/>
        <v>0.88146013475638241</v>
      </c>
    </row>
    <row r="25" spans="1:7">
      <c r="A25" s="134" t="s">
        <v>447</v>
      </c>
      <c r="B25" s="141">
        <v>4790902.3499999996</v>
      </c>
      <c r="C25" s="136">
        <v>7570</v>
      </c>
      <c r="D25" s="136">
        <v>20868.2</v>
      </c>
      <c r="E25" s="136">
        <v>558381.02</v>
      </c>
      <c r="F25" s="136">
        <f t="shared" si="0"/>
        <v>586819.22</v>
      </c>
      <c r="G25" s="142">
        <f t="shared" si="1"/>
        <v>0.12248615753982128</v>
      </c>
    </row>
    <row r="26" spans="1:7">
      <c r="A26" s="133" t="s">
        <v>448</v>
      </c>
      <c r="B26" s="139">
        <v>970750</v>
      </c>
      <c r="C26" s="135">
        <v>109994.16</v>
      </c>
      <c r="D26" s="135">
        <v>245859.46</v>
      </c>
      <c r="E26" s="135">
        <v>53843.83</v>
      </c>
      <c r="F26" s="135">
        <f t="shared" si="0"/>
        <v>409697.45</v>
      </c>
      <c r="G26" s="140">
        <f t="shared" si="1"/>
        <v>0.4220421838784445</v>
      </c>
    </row>
    <row r="27" spans="1:7">
      <c r="A27" s="134" t="s">
        <v>449</v>
      </c>
      <c r="B27" s="141">
        <v>3686790.11</v>
      </c>
      <c r="C27" s="136">
        <v>496853.17</v>
      </c>
      <c r="D27" s="136">
        <v>99920.6</v>
      </c>
      <c r="E27" s="136">
        <v>0</v>
      </c>
      <c r="F27" s="136">
        <f t="shared" si="0"/>
        <v>596773.77</v>
      </c>
      <c r="G27" s="142">
        <f t="shared" si="1"/>
        <v>0.16186811621885361</v>
      </c>
    </row>
    <row r="28" spans="1:7">
      <c r="A28" s="137" t="s">
        <v>450</v>
      </c>
      <c r="B28" s="143">
        <f>SUM(B12:B27)</f>
        <v>206162671.98000002</v>
      </c>
      <c r="C28" s="138">
        <f>SUM(C12:C27)</f>
        <v>55626807.219999999</v>
      </c>
      <c r="D28" s="138">
        <f t="shared" ref="D28:E28" si="2">SUM(D12:D27)</f>
        <v>59193872.940000005</v>
      </c>
      <c r="E28" s="138">
        <f t="shared" si="2"/>
        <v>67128197.390000001</v>
      </c>
      <c r="F28" s="138">
        <f t="shared" si="0"/>
        <v>181948877.55000001</v>
      </c>
      <c r="G28" s="144">
        <f t="shared" si="1"/>
        <v>0.88255005526728425</v>
      </c>
    </row>
    <row r="29" spans="1:7">
      <c r="A29" t="s">
        <v>452</v>
      </c>
      <c r="B29" s="11"/>
    </row>
    <row r="30" spans="1:7">
      <c r="A30" s="5" t="s">
        <v>454</v>
      </c>
    </row>
    <row r="31" spans="1:7">
      <c r="A31" s="5" t="s">
        <v>453</v>
      </c>
    </row>
    <row r="32" spans="1:7">
      <c r="A32" s="5" t="s">
        <v>10</v>
      </c>
    </row>
  </sheetData>
  <mergeCells count="2">
    <mergeCell ref="C10:F10"/>
    <mergeCell ref="G10:G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5:O158"/>
  <sheetViews>
    <sheetView workbookViewId="0"/>
  </sheetViews>
  <sheetFormatPr defaultRowHeight="12.75" outlineLevelRow="2"/>
  <cols>
    <col min="1" max="1" width="49.5703125" style="87" customWidth="1"/>
    <col min="2" max="2" width="14.140625" style="87" bestFit="1" customWidth="1"/>
    <col min="3" max="3" width="13.7109375" style="87" bestFit="1" customWidth="1"/>
    <col min="4" max="5" width="14.140625" style="87" bestFit="1" customWidth="1"/>
    <col min="6" max="6" width="17.5703125" style="87" hidden="1" customWidth="1"/>
    <col min="7" max="7" width="14.140625" style="87" hidden="1" customWidth="1"/>
    <col min="8" max="8" width="13" style="87" hidden="1" customWidth="1"/>
    <col min="9" max="9" width="14.140625" style="87" hidden="1" customWidth="1"/>
    <col min="10" max="10" width="12.42578125" style="87" hidden="1" customWidth="1"/>
    <col min="11" max="11" width="13.5703125" style="87" bestFit="1" customWidth="1"/>
    <col min="12" max="13" width="13" style="87" bestFit="1" customWidth="1"/>
    <col min="14" max="14" width="11.140625" style="87" hidden="1" customWidth="1"/>
    <col min="15" max="15" width="18.28515625" style="87" hidden="1" customWidth="1"/>
    <col min="16" max="16384" width="9.140625" style="87"/>
  </cols>
  <sheetData>
    <row r="5" spans="1: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  <c r="M5" s="88"/>
    </row>
    <row r="6" spans="1:15">
      <c r="A6" s="5" t="s">
        <v>455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89"/>
      <c r="M6" s="119"/>
    </row>
    <row r="7" spans="1:15">
      <c r="A7" s="118" t="s">
        <v>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89"/>
      <c r="M7" s="119"/>
    </row>
    <row r="8" spans="1:1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207" t="s">
        <v>432</v>
      </c>
      <c r="L8" s="208"/>
      <c r="M8" s="209"/>
    </row>
    <row r="9" spans="1:15" s="114" customFormat="1" ht="39" customHeight="1">
      <c r="A9" s="120" t="s">
        <v>1</v>
      </c>
      <c r="B9" s="121" t="s">
        <v>431</v>
      </c>
      <c r="C9" s="121" t="s">
        <v>430</v>
      </c>
      <c r="D9" s="121" t="s">
        <v>429</v>
      </c>
      <c r="E9" s="121" t="s">
        <v>428</v>
      </c>
      <c r="F9" s="120" t="s">
        <v>427</v>
      </c>
      <c r="G9" s="120" t="s">
        <v>426</v>
      </c>
      <c r="H9" s="120" t="s">
        <v>425</v>
      </c>
      <c r="I9" s="120" t="s">
        <v>424</v>
      </c>
      <c r="J9" s="120" t="s">
        <v>423</v>
      </c>
      <c r="K9" s="121" t="s">
        <v>433</v>
      </c>
      <c r="L9" s="117" t="s">
        <v>422</v>
      </c>
      <c r="M9" s="122" t="s">
        <v>421</v>
      </c>
      <c r="N9" s="116" t="s">
        <v>70</v>
      </c>
      <c r="O9" s="115" t="s">
        <v>52</v>
      </c>
    </row>
    <row r="10" spans="1:15" hidden="1" outlineLevel="2">
      <c r="A10" s="123" t="s">
        <v>39</v>
      </c>
      <c r="B10" s="109">
        <v>2661045</v>
      </c>
      <c r="C10" s="109">
        <v>0</v>
      </c>
      <c r="D10" s="109">
        <v>1623306.41</v>
      </c>
      <c r="E10" s="109">
        <v>1037738.59</v>
      </c>
      <c r="F10" s="109">
        <v>-238416.8</v>
      </c>
      <c r="G10" s="109">
        <v>936267.26</v>
      </c>
      <c r="H10" s="109">
        <v>35969.980000000003</v>
      </c>
      <c r="I10" s="109">
        <v>877967.92</v>
      </c>
      <c r="J10" s="109">
        <v>-274386.78000000003</v>
      </c>
      <c r="K10" s="108">
        <v>58299.34</v>
      </c>
      <c r="L10" s="101">
        <v>42887.65</v>
      </c>
      <c r="M10" s="100">
        <f t="shared" ref="M10:M17" si="0">K10-L10</f>
        <v>15411.689999999995</v>
      </c>
      <c r="N10" s="107" t="s">
        <v>420</v>
      </c>
      <c r="O10" s="106" t="s">
        <v>419</v>
      </c>
    </row>
    <row r="11" spans="1:15" hidden="1" outlineLevel="2">
      <c r="A11" s="124" t="s">
        <v>39</v>
      </c>
      <c r="B11" s="103">
        <v>300000</v>
      </c>
      <c r="C11" s="103">
        <v>378400.2</v>
      </c>
      <c r="D11" s="103">
        <v>245492.66</v>
      </c>
      <c r="E11" s="103">
        <v>432907.54</v>
      </c>
      <c r="F11" s="103">
        <v>-173974.6</v>
      </c>
      <c r="G11" s="103">
        <v>432906.93</v>
      </c>
      <c r="H11" s="103">
        <v>40789.620000000003</v>
      </c>
      <c r="I11" s="103">
        <v>399881.33</v>
      </c>
      <c r="J11" s="103">
        <v>-214764.22</v>
      </c>
      <c r="K11" s="102">
        <v>33025.599999999999</v>
      </c>
      <c r="L11" s="101">
        <v>19090.189999999999</v>
      </c>
      <c r="M11" s="100">
        <f t="shared" si="0"/>
        <v>13935.41</v>
      </c>
      <c r="N11" s="111" t="s">
        <v>418</v>
      </c>
      <c r="O11" s="110" t="s">
        <v>416</v>
      </c>
    </row>
    <row r="12" spans="1:15" hidden="1" outlineLevel="2">
      <c r="A12" s="124" t="s">
        <v>39</v>
      </c>
      <c r="B12" s="103">
        <v>0</v>
      </c>
      <c r="C12" s="103">
        <v>3315289.65</v>
      </c>
      <c r="D12" s="103">
        <v>50000</v>
      </c>
      <c r="E12" s="103">
        <v>3265289.65</v>
      </c>
      <c r="F12" s="103">
        <v>8224.4699999999993</v>
      </c>
      <c r="G12" s="103">
        <v>3209438.9</v>
      </c>
      <c r="H12" s="103">
        <v>307826.51</v>
      </c>
      <c r="I12" s="103">
        <v>3199915.3</v>
      </c>
      <c r="J12" s="103">
        <v>-299602.03999999998</v>
      </c>
      <c r="K12" s="102">
        <v>9523.6</v>
      </c>
      <c r="L12" s="101">
        <v>1098.24</v>
      </c>
      <c r="M12" s="100">
        <f t="shared" si="0"/>
        <v>8425.36</v>
      </c>
      <c r="N12" s="111" t="s">
        <v>417</v>
      </c>
      <c r="O12" s="110" t="s">
        <v>416</v>
      </c>
    </row>
    <row r="13" spans="1:15" hidden="1" outlineLevel="2">
      <c r="A13" s="124" t="s">
        <v>42</v>
      </c>
      <c r="B13" s="103">
        <v>0</v>
      </c>
      <c r="C13" s="103">
        <v>1038501.32</v>
      </c>
      <c r="D13" s="103">
        <v>0</v>
      </c>
      <c r="E13" s="103">
        <v>1038501.32</v>
      </c>
      <c r="F13" s="103">
        <v>-65807.070000000007</v>
      </c>
      <c r="G13" s="103">
        <v>807439.2</v>
      </c>
      <c r="H13" s="103">
        <v>12450</v>
      </c>
      <c r="I13" s="103">
        <v>746572.79</v>
      </c>
      <c r="J13" s="103">
        <v>-78257.070000000007</v>
      </c>
      <c r="K13" s="102">
        <v>60866.41</v>
      </c>
      <c r="L13" s="101">
        <v>45916.3</v>
      </c>
      <c r="M13" s="100">
        <f t="shared" si="0"/>
        <v>14950.11</v>
      </c>
      <c r="N13" s="111" t="s">
        <v>415</v>
      </c>
      <c r="O13" s="110" t="s">
        <v>414</v>
      </c>
    </row>
    <row r="14" spans="1:15" hidden="1" outlineLevel="2">
      <c r="A14" s="123" t="s">
        <v>39</v>
      </c>
      <c r="B14" s="109">
        <v>0</v>
      </c>
      <c r="C14" s="109">
        <v>130115.28</v>
      </c>
      <c r="D14" s="109">
        <v>0</v>
      </c>
      <c r="E14" s="109">
        <v>130115.28</v>
      </c>
      <c r="F14" s="109">
        <v>3000</v>
      </c>
      <c r="G14" s="109">
        <v>26562.33</v>
      </c>
      <c r="H14" s="109">
        <v>4200</v>
      </c>
      <c r="I14" s="109">
        <v>14960.39</v>
      </c>
      <c r="J14" s="109">
        <v>-1200</v>
      </c>
      <c r="K14" s="108">
        <v>11601.94</v>
      </c>
      <c r="L14" s="113">
        <v>2400</v>
      </c>
      <c r="M14" s="100">
        <f t="shared" si="0"/>
        <v>9201.94</v>
      </c>
      <c r="N14" s="107" t="s">
        <v>413</v>
      </c>
      <c r="O14" s="106" t="s">
        <v>412</v>
      </c>
    </row>
    <row r="15" spans="1:15" hidden="1" outlineLevel="2">
      <c r="A15" s="123" t="s">
        <v>35</v>
      </c>
      <c r="B15" s="109">
        <v>0</v>
      </c>
      <c r="C15" s="109">
        <v>125000</v>
      </c>
      <c r="D15" s="109">
        <v>120</v>
      </c>
      <c r="E15" s="109">
        <v>124880</v>
      </c>
      <c r="F15" s="109">
        <v>-12188.8</v>
      </c>
      <c r="G15" s="109">
        <v>79552.2</v>
      </c>
      <c r="H15" s="109">
        <v>3152</v>
      </c>
      <c r="I15" s="109">
        <v>68248.2</v>
      </c>
      <c r="J15" s="109">
        <v>-15340.8</v>
      </c>
      <c r="K15" s="108">
        <v>11304</v>
      </c>
      <c r="L15" s="101">
        <v>7304</v>
      </c>
      <c r="M15" s="100">
        <f t="shared" si="0"/>
        <v>4000</v>
      </c>
      <c r="N15" s="107" t="s">
        <v>411</v>
      </c>
      <c r="O15" s="106" t="s">
        <v>409</v>
      </c>
    </row>
    <row r="16" spans="1:15" hidden="1" outlineLevel="2">
      <c r="A16" s="124" t="s">
        <v>35</v>
      </c>
      <c r="B16" s="103">
        <v>0</v>
      </c>
      <c r="C16" s="103">
        <v>227870</v>
      </c>
      <c r="D16" s="103">
        <v>0</v>
      </c>
      <c r="E16" s="103">
        <v>227870</v>
      </c>
      <c r="F16" s="103">
        <v>3000</v>
      </c>
      <c r="G16" s="103">
        <v>41169.79</v>
      </c>
      <c r="H16" s="103">
        <v>3000</v>
      </c>
      <c r="I16" s="103">
        <v>9669.7900000000009</v>
      </c>
      <c r="J16" s="103">
        <v>0</v>
      </c>
      <c r="K16" s="102">
        <v>31500</v>
      </c>
      <c r="L16" s="113">
        <v>19500</v>
      </c>
      <c r="M16" s="100">
        <f t="shared" si="0"/>
        <v>12000</v>
      </c>
      <c r="N16" s="111" t="s">
        <v>410</v>
      </c>
      <c r="O16" s="110" t="s">
        <v>409</v>
      </c>
    </row>
    <row r="17" spans="1:15" hidden="1" outlineLevel="2">
      <c r="A17" s="124" t="s">
        <v>46</v>
      </c>
      <c r="B17" s="103">
        <v>0</v>
      </c>
      <c r="C17" s="103">
        <v>9005</v>
      </c>
      <c r="D17" s="103">
        <v>0</v>
      </c>
      <c r="E17" s="103">
        <v>9005</v>
      </c>
      <c r="F17" s="103">
        <v>1860</v>
      </c>
      <c r="G17" s="103">
        <v>5094</v>
      </c>
      <c r="H17" s="103">
        <v>1860</v>
      </c>
      <c r="I17" s="103">
        <v>5094</v>
      </c>
      <c r="J17" s="103">
        <v>0</v>
      </c>
      <c r="K17" s="102">
        <v>0</v>
      </c>
      <c r="L17" s="101">
        <v>558</v>
      </c>
      <c r="M17" s="100">
        <f t="shared" si="0"/>
        <v>-558</v>
      </c>
      <c r="N17" s="111" t="s">
        <v>408</v>
      </c>
      <c r="O17" s="110" t="s">
        <v>407</v>
      </c>
    </row>
    <row r="18" spans="1:15" outlineLevel="1" collapsed="1">
      <c r="A18" s="125" t="s">
        <v>406</v>
      </c>
      <c r="B18" s="97">
        <f t="shared" ref="B18:M18" si="1">SUBTOTAL(9,B10:B17)</f>
        <v>2961045</v>
      </c>
      <c r="C18" s="97">
        <f t="shared" si="1"/>
        <v>5224181.45</v>
      </c>
      <c r="D18" s="97">
        <f t="shared" si="1"/>
        <v>1918919.0699999998</v>
      </c>
      <c r="E18" s="97">
        <f t="shared" si="1"/>
        <v>6266307.3799999999</v>
      </c>
      <c r="F18" s="97">
        <f t="shared" si="1"/>
        <v>-474302.80000000005</v>
      </c>
      <c r="G18" s="97">
        <f t="shared" si="1"/>
        <v>5538430.6100000003</v>
      </c>
      <c r="H18" s="97">
        <f t="shared" si="1"/>
        <v>409248.11</v>
      </c>
      <c r="I18" s="97">
        <f t="shared" si="1"/>
        <v>5322309.72</v>
      </c>
      <c r="J18" s="97">
        <f t="shared" si="1"/>
        <v>-883550.91000000015</v>
      </c>
      <c r="K18" s="97">
        <f t="shared" si="1"/>
        <v>216120.89</v>
      </c>
      <c r="L18" s="96">
        <f t="shared" si="1"/>
        <v>138754.38</v>
      </c>
      <c r="M18" s="95">
        <f t="shared" si="1"/>
        <v>77366.509999999995</v>
      </c>
      <c r="N18" s="111"/>
      <c r="O18" s="110"/>
    </row>
    <row r="19" spans="1:15" hidden="1" outlineLevel="2">
      <c r="A19" s="123" t="s">
        <v>51</v>
      </c>
      <c r="B19" s="109">
        <v>2356240</v>
      </c>
      <c r="C19" s="109">
        <v>780420</v>
      </c>
      <c r="D19" s="109">
        <v>703700</v>
      </c>
      <c r="E19" s="109">
        <v>2432960</v>
      </c>
      <c r="F19" s="109">
        <v>808905.19</v>
      </c>
      <c r="G19" s="109">
        <v>2432465.7999999998</v>
      </c>
      <c r="H19" s="109">
        <v>808591.85</v>
      </c>
      <c r="I19" s="109">
        <v>2412272.46</v>
      </c>
      <c r="J19" s="109">
        <v>313.33999999999997</v>
      </c>
      <c r="K19" s="108">
        <v>20193.34</v>
      </c>
      <c r="L19" s="113">
        <v>6400</v>
      </c>
      <c r="M19" s="100">
        <f>K19-L19</f>
        <v>13793.34</v>
      </c>
      <c r="N19" s="107" t="s">
        <v>405</v>
      </c>
      <c r="O19" s="106" t="s">
        <v>404</v>
      </c>
    </row>
    <row r="20" spans="1:15" hidden="1" outlineLevel="2">
      <c r="A20" s="123" t="s">
        <v>39</v>
      </c>
      <c r="B20" s="109">
        <v>489000</v>
      </c>
      <c r="C20" s="109">
        <v>26000</v>
      </c>
      <c r="D20" s="109">
        <v>148050</v>
      </c>
      <c r="E20" s="109">
        <v>366950</v>
      </c>
      <c r="F20" s="109">
        <v>7725.08</v>
      </c>
      <c r="G20" s="109">
        <v>355954.65</v>
      </c>
      <c r="H20" s="109">
        <v>21068.41</v>
      </c>
      <c r="I20" s="109">
        <v>348229.57</v>
      </c>
      <c r="J20" s="109">
        <v>-13343.33</v>
      </c>
      <c r="K20" s="108">
        <v>7725.08</v>
      </c>
      <c r="L20" s="101">
        <v>49861.9</v>
      </c>
      <c r="M20" s="100">
        <f>K20-L20</f>
        <v>-42136.82</v>
      </c>
      <c r="N20" s="107" t="s">
        <v>403</v>
      </c>
      <c r="O20" s="106" t="s">
        <v>402</v>
      </c>
    </row>
    <row r="21" spans="1:15" hidden="1" outlineLevel="2">
      <c r="A21" s="123" t="s">
        <v>38</v>
      </c>
      <c r="B21" s="109">
        <v>0</v>
      </c>
      <c r="C21" s="109">
        <v>122000</v>
      </c>
      <c r="D21" s="109">
        <v>0</v>
      </c>
      <c r="E21" s="109">
        <v>122000</v>
      </c>
      <c r="F21" s="109">
        <v>816.67</v>
      </c>
      <c r="G21" s="109">
        <v>120470</v>
      </c>
      <c r="H21" s="109">
        <v>10616.67</v>
      </c>
      <c r="I21" s="109">
        <v>117670</v>
      </c>
      <c r="J21" s="109">
        <v>-9800</v>
      </c>
      <c r="K21" s="108">
        <v>2800</v>
      </c>
      <c r="L21" s="113">
        <v>0</v>
      </c>
      <c r="M21" s="100">
        <f>K21-L21</f>
        <v>2800</v>
      </c>
      <c r="N21" s="107" t="s">
        <v>401</v>
      </c>
      <c r="O21" s="106" t="s">
        <v>400</v>
      </c>
    </row>
    <row r="22" spans="1:15" hidden="1" outlineLevel="2">
      <c r="A22" s="124" t="s">
        <v>43</v>
      </c>
      <c r="B22" s="103">
        <v>0</v>
      </c>
      <c r="C22" s="103">
        <v>147050</v>
      </c>
      <c r="D22" s="103">
        <v>34700</v>
      </c>
      <c r="E22" s="103">
        <v>112350</v>
      </c>
      <c r="F22" s="103">
        <v>10522.18</v>
      </c>
      <c r="G22" s="103">
        <v>111363</v>
      </c>
      <c r="H22" s="103">
        <v>17191.78</v>
      </c>
      <c r="I22" s="103">
        <v>99710.9</v>
      </c>
      <c r="J22" s="103">
        <v>-6669.6</v>
      </c>
      <c r="K22" s="102">
        <v>11652.1</v>
      </c>
      <c r="L22" s="101">
        <v>9990.7999999999993</v>
      </c>
      <c r="M22" s="100">
        <f>K22-L22</f>
        <v>1661.3000000000011</v>
      </c>
      <c r="N22" s="111" t="s">
        <v>399</v>
      </c>
      <c r="O22" s="110" t="s">
        <v>398</v>
      </c>
    </row>
    <row r="23" spans="1:15" hidden="1" outlineLevel="2">
      <c r="A23" s="123" t="s">
        <v>43</v>
      </c>
      <c r="B23" s="109">
        <v>0</v>
      </c>
      <c r="C23" s="109">
        <v>72660</v>
      </c>
      <c r="D23" s="109">
        <v>0</v>
      </c>
      <c r="E23" s="109">
        <v>72660</v>
      </c>
      <c r="F23" s="109">
        <v>0</v>
      </c>
      <c r="G23" s="109">
        <v>51139.75</v>
      </c>
      <c r="H23" s="109">
        <v>13408.91</v>
      </c>
      <c r="I23" s="109">
        <v>37894.81</v>
      </c>
      <c r="J23" s="109">
        <v>-13408.91</v>
      </c>
      <c r="K23" s="108">
        <v>13244.94</v>
      </c>
      <c r="L23" s="113">
        <v>0</v>
      </c>
      <c r="M23" s="100">
        <f>K23-L23</f>
        <v>13244.94</v>
      </c>
      <c r="N23" s="107" t="s">
        <v>397</v>
      </c>
      <c r="O23" s="106" t="s">
        <v>396</v>
      </c>
    </row>
    <row r="24" spans="1:15" outlineLevel="1" collapsed="1">
      <c r="A24" s="125" t="s">
        <v>395</v>
      </c>
      <c r="B24" s="96">
        <f t="shared" ref="B24:M24" si="2">SUBTOTAL(9,B19:B23)</f>
        <v>2845240</v>
      </c>
      <c r="C24" s="96">
        <f t="shared" si="2"/>
        <v>1148130</v>
      </c>
      <c r="D24" s="96">
        <f t="shared" si="2"/>
        <v>886450</v>
      </c>
      <c r="E24" s="96">
        <f t="shared" si="2"/>
        <v>3106920</v>
      </c>
      <c r="F24" s="96">
        <f t="shared" si="2"/>
        <v>827969.12</v>
      </c>
      <c r="G24" s="96">
        <f t="shared" si="2"/>
        <v>3071393.1999999997</v>
      </c>
      <c r="H24" s="96">
        <f t="shared" si="2"/>
        <v>870877.62000000011</v>
      </c>
      <c r="I24" s="96">
        <f t="shared" si="2"/>
        <v>3015777.7399999998</v>
      </c>
      <c r="J24" s="96">
        <f t="shared" si="2"/>
        <v>-42908.5</v>
      </c>
      <c r="K24" s="96">
        <f t="shared" si="2"/>
        <v>55615.46</v>
      </c>
      <c r="L24" s="112">
        <f t="shared" si="2"/>
        <v>66252.7</v>
      </c>
      <c r="M24" s="95">
        <f t="shared" si="2"/>
        <v>-10637.24</v>
      </c>
      <c r="N24" s="107"/>
      <c r="O24" s="106"/>
    </row>
    <row r="25" spans="1:15" hidden="1" outlineLevel="2">
      <c r="A25" s="123" t="s">
        <v>51</v>
      </c>
      <c r="B25" s="109">
        <v>4033320</v>
      </c>
      <c r="C25" s="109">
        <v>792896</v>
      </c>
      <c r="D25" s="109">
        <v>50000</v>
      </c>
      <c r="E25" s="109">
        <v>4776216</v>
      </c>
      <c r="F25" s="109">
        <v>376280</v>
      </c>
      <c r="G25" s="109">
        <v>4776215.16</v>
      </c>
      <c r="H25" s="109">
        <v>376280</v>
      </c>
      <c r="I25" s="109">
        <v>4600883.49</v>
      </c>
      <c r="J25" s="109">
        <v>0</v>
      </c>
      <c r="K25" s="108">
        <v>175331.67</v>
      </c>
      <c r="L25" s="113">
        <v>33120</v>
      </c>
      <c r="M25" s="100">
        <f t="shared" ref="M25:M30" si="3">K25-L25</f>
        <v>142211.67000000001</v>
      </c>
      <c r="N25" s="107" t="s">
        <v>394</v>
      </c>
      <c r="O25" s="106" t="s">
        <v>393</v>
      </c>
    </row>
    <row r="26" spans="1:15" hidden="1" outlineLevel="2">
      <c r="A26" s="124" t="s">
        <v>43</v>
      </c>
      <c r="B26" s="103">
        <v>0</v>
      </c>
      <c r="C26" s="103">
        <v>90540</v>
      </c>
      <c r="D26" s="103">
        <v>62787</v>
      </c>
      <c r="E26" s="103">
        <v>27753</v>
      </c>
      <c r="F26" s="103">
        <v>-25526.62</v>
      </c>
      <c r="G26" s="103">
        <v>2226.3000000000002</v>
      </c>
      <c r="H26" s="103">
        <v>-25526.62</v>
      </c>
      <c r="I26" s="103">
        <v>0</v>
      </c>
      <c r="J26" s="103">
        <v>0</v>
      </c>
      <c r="K26" s="102">
        <v>2226.3000000000002</v>
      </c>
      <c r="L26" s="113">
        <v>0</v>
      </c>
      <c r="M26" s="100">
        <f t="shared" si="3"/>
        <v>2226.3000000000002</v>
      </c>
      <c r="N26" s="111" t="s">
        <v>392</v>
      </c>
      <c r="O26" s="110" t="s">
        <v>391</v>
      </c>
    </row>
    <row r="27" spans="1:15" hidden="1" outlineLevel="2">
      <c r="A27" s="123" t="s">
        <v>33</v>
      </c>
      <c r="B27" s="109">
        <v>0</v>
      </c>
      <c r="C27" s="109">
        <v>1020228.52</v>
      </c>
      <c r="D27" s="109">
        <v>0</v>
      </c>
      <c r="E27" s="109">
        <v>1020228.52</v>
      </c>
      <c r="F27" s="109">
        <v>73387.08</v>
      </c>
      <c r="G27" s="109">
        <v>817598.69</v>
      </c>
      <c r="H27" s="109">
        <v>73387.08</v>
      </c>
      <c r="I27" s="109">
        <v>814192.47</v>
      </c>
      <c r="J27" s="109">
        <v>0</v>
      </c>
      <c r="K27" s="108">
        <v>3406.22</v>
      </c>
      <c r="L27" s="101">
        <v>0</v>
      </c>
      <c r="M27" s="100">
        <f t="shared" si="3"/>
        <v>3406.22</v>
      </c>
      <c r="N27" s="107" t="s">
        <v>390</v>
      </c>
      <c r="O27" s="106" t="s">
        <v>389</v>
      </c>
    </row>
    <row r="28" spans="1:15" hidden="1" outlineLevel="2">
      <c r="A28" s="123" t="s">
        <v>39</v>
      </c>
      <c r="B28" s="109">
        <v>0</v>
      </c>
      <c r="C28" s="109">
        <v>6000</v>
      </c>
      <c r="D28" s="109">
        <v>0</v>
      </c>
      <c r="E28" s="109">
        <v>6000</v>
      </c>
      <c r="F28" s="109">
        <v>0</v>
      </c>
      <c r="G28" s="109">
        <v>3707.23</v>
      </c>
      <c r="H28" s="109">
        <v>0</v>
      </c>
      <c r="I28" s="109">
        <v>2957.23</v>
      </c>
      <c r="J28" s="109">
        <v>0</v>
      </c>
      <c r="K28" s="108">
        <v>750</v>
      </c>
      <c r="L28" s="101">
        <v>0</v>
      </c>
      <c r="M28" s="100">
        <f t="shared" si="3"/>
        <v>750</v>
      </c>
      <c r="N28" s="107" t="s">
        <v>388</v>
      </c>
      <c r="O28" s="106" t="s">
        <v>387</v>
      </c>
    </row>
    <row r="29" spans="1:15" hidden="1" outlineLevel="2">
      <c r="A29" s="123" t="s">
        <v>42</v>
      </c>
      <c r="B29" s="109">
        <v>0</v>
      </c>
      <c r="C29" s="109">
        <v>42000</v>
      </c>
      <c r="D29" s="109">
        <v>28000</v>
      </c>
      <c r="E29" s="109">
        <v>14000</v>
      </c>
      <c r="F29" s="109">
        <v>0</v>
      </c>
      <c r="G29" s="109">
        <v>13944</v>
      </c>
      <c r="H29" s="109">
        <v>0</v>
      </c>
      <c r="I29" s="109">
        <v>13942.98</v>
      </c>
      <c r="J29" s="109">
        <v>0</v>
      </c>
      <c r="K29" s="108">
        <v>1.02</v>
      </c>
      <c r="L29" s="101">
        <v>0</v>
      </c>
      <c r="M29" s="100">
        <f t="shared" si="3"/>
        <v>1.02</v>
      </c>
      <c r="N29" s="107" t="s">
        <v>386</v>
      </c>
      <c r="O29" s="106" t="s">
        <v>385</v>
      </c>
    </row>
    <row r="30" spans="1:15" hidden="1" outlineLevel="2">
      <c r="A30" s="123" t="s">
        <v>43</v>
      </c>
      <c r="B30" s="109">
        <v>0</v>
      </c>
      <c r="C30" s="109">
        <v>10759</v>
      </c>
      <c r="D30" s="109">
        <v>0</v>
      </c>
      <c r="E30" s="109">
        <v>10759</v>
      </c>
      <c r="F30" s="109">
        <v>0</v>
      </c>
      <c r="G30" s="109">
        <v>9264.14</v>
      </c>
      <c r="H30" s="109">
        <v>3789.12</v>
      </c>
      <c r="I30" s="109">
        <v>9264.14</v>
      </c>
      <c r="J30" s="109">
        <v>-3789.12</v>
      </c>
      <c r="K30" s="108">
        <v>0</v>
      </c>
      <c r="L30" s="113">
        <v>1272</v>
      </c>
      <c r="M30" s="100">
        <f t="shared" si="3"/>
        <v>-1272</v>
      </c>
      <c r="N30" s="107" t="s">
        <v>384</v>
      </c>
      <c r="O30" s="106" t="s">
        <v>383</v>
      </c>
    </row>
    <row r="31" spans="1:15" outlineLevel="1" collapsed="1">
      <c r="A31" s="125" t="s">
        <v>382</v>
      </c>
      <c r="B31" s="96">
        <f t="shared" ref="B31:M31" si="4">SUBTOTAL(9,B25:B30)</f>
        <v>4033320</v>
      </c>
      <c r="C31" s="96">
        <f t="shared" si="4"/>
        <v>1962423.52</v>
      </c>
      <c r="D31" s="96">
        <f t="shared" si="4"/>
        <v>140787</v>
      </c>
      <c r="E31" s="96">
        <f t="shared" si="4"/>
        <v>5854956.5199999996</v>
      </c>
      <c r="F31" s="96">
        <f t="shared" si="4"/>
        <v>424140.46</v>
      </c>
      <c r="G31" s="96">
        <f t="shared" si="4"/>
        <v>5622955.5200000005</v>
      </c>
      <c r="H31" s="96">
        <f t="shared" si="4"/>
        <v>427929.58</v>
      </c>
      <c r="I31" s="96">
        <f t="shared" si="4"/>
        <v>5441240.3100000005</v>
      </c>
      <c r="J31" s="96">
        <f t="shared" si="4"/>
        <v>-3789.12</v>
      </c>
      <c r="K31" s="96">
        <f t="shared" si="4"/>
        <v>181715.21</v>
      </c>
      <c r="L31" s="112">
        <f t="shared" si="4"/>
        <v>34392</v>
      </c>
      <c r="M31" s="95">
        <f t="shared" si="4"/>
        <v>147323.21</v>
      </c>
      <c r="N31" s="107"/>
      <c r="O31" s="106"/>
    </row>
    <row r="32" spans="1:15" hidden="1" outlineLevel="2">
      <c r="A32" s="124" t="s">
        <v>39</v>
      </c>
      <c r="B32" s="103">
        <v>480000</v>
      </c>
      <c r="C32" s="103">
        <v>0</v>
      </c>
      <c r="D32" s="103">
        <v>122000</v>
      </c>
      <c r="E32" s="103">
        <v>358000</v>
      </c>
      <c r="F32" s="103">
        <v>7275</v>
      </c>
      <c r="G32" s="103">
        <v>216855.91</v>
      </c>
      <c r="H32" s="103">
        <v>33591.89</v>
      </c>
      <c r="I32" s="103">
        <v>151865.91</v>
      </c>
      <c r="J32" s="103">
        <v>-26316.89</v>
      </c>
      <c r="K32" s="102">
        <v>64990</v>
      </c>
      <c r="L32" s="101">
        <v>32980</v>
      </c>
      <c r="M32" s="100">
        <f t="shared" ref="M32:M39" si="5">K32-L32</f>
        <v>32010</v>
      </c>
      <c r="N32" s="111" t="s">
        <v>381</v>
      </c>
      <c r="O32" s="110" t="s">
        <v>380</v>
      </c>
    </row>
    <row r="33" spans="1:15" hidden="1" outlineLevel="2">
      <c r="A33" s="123" t="s">
        <v>40</v>
      </c>
      <c r="B33" s="109">
        <v>0</v>
      </c>
      <c r="C33" s="109">
        <v>77540</v>
      </c>
      <c r="D33" s="109">
        <v>0</v>
      </c>
      <c r="E33" s="109">
        <v>77540</v>
      </c>
      <c r="F33" s="109">
        <v>0</v>
      </c>
      <c r="G33" s="109">
        <v>77251.39</v>
      </c>
      <c r="H33" s="109">
        <v>5915.66</v>
      </c>
      <c r="I33" s="109">
        <v>74467.38</v>
      </c>
      <c r="J33" s="109">
        <v>-5915.66</v>
      </c>
      <c r="K33" s="108">
        <v>2784.01</v>
      </c>
      <c r="L33" s="101">
        <v>2334.0100000000002</v>
      </c>
      <c r="M33" s="100">
        <f t="shared" si="5"/>
        <v>450</v>
      </c>
      <c r="N33" s="107" t="s">
        <v>379</v>
      </c>
      <c r="O33" s="106" t="s">
        <v>378</v>
      </c>
    </row>
    <row r="34" spans="1:15" hidden="1" outlineLevel="2">
      <c r="A34" s="123" t="s">
        <v>43</v>
      </c>
      <c r="B34" s="109">
        <v>0</v>
      </c>
      <c r="C34" s="109">
        <v>254300</v>
      </c>
      <c r="D34" s="109">
        <v>0</v>
      </c>
      <c r="E34" s="109">
        <v>254300</v>
      </c>
      <c r="F34" s="109">
        <v>0</v>
      </c>
      <c r="G34" s="109">
        <v>244589.24</v>
      </c>
      <c r="H34" s="109">
        <v>0</v>
      </c>
      <c r="I34" s="109">
        <v>220188.24</v>
      </c>
      <c r="J34" s="109">
        <v>0</v>
      </c>
      <c r="K34" s="108">
        <v>24401</v>
      </c>
      <c r="L34" s="113">
        <v>17944</v>
      </c>
      <c r="M34" s="100">
        <f t="shared" si="5"/>
        <v>6457</v>
      </c>
      <c r="N34" s="107" t="s">
        <v>377</v>
      </c>
      <c r="O34" s="106" t="s">
        <v>372</v>
      </c>
    </row>
    <row r="35" spans="1:15" hidden="1" outlineLevel="2">
      <c r="A35" s="124" t="s">
        <v>43</v>
      </c>
      <c r="B35" s="103">
        <v>0</v>
      </c>
      <c r="C35" s="103">
        <v>133000</v>
      </c>
      <c r="D35" s="103">
        <v>45000</v>
      </c>
      <c r="E35" s="103">
        <v>88000</v>
      </c>
      <c r="F35" s="103">
        <v>0</v>
      </c>
      <c r="G35" s="103">
        <v>31594.880000000001</v>
      </c>
      <c r="H35" s="103">
        <v>0</v>
      </c>
      <c r="I35" s="103">
        <v>4834.88</v>
      </c>
      <c r="J35" s="103">
        <v>0</v>
      </c>
      <c r="K35" s="102">
        <v>26760</v>
      </c>
      <c r="L35" s="113">
        <v>0</v>
      </c>
      <c r="M35" s="100">
        <f t="shared" si="5"/>
        <v>26760</v>
      </c>
      <c r="N35" s="111" t="s">
        <v>376</v>
      </c>
      <c r="O35" s="110" t="s">
        <v>372</v>
      </c>
    </row>
    <row r="36" spans="1:15" hidden="1" outlineLevel="2">
      <c r="A36" s="123" t="s">
        <v>43</v>
      </c>
      <c r="B36" s="109">
        <v>0</v>
      </c>
      <c r="C36" s="109">
        <v>64000</v>
      </c>
      <c r="D36" s="109">
        <v>0</v>
      </c>
      <c r="E36" s="109">
        <v>64000</v>
      </c>
      <c r="F36" s="109">
        <v>0</v>
      </c>
      <c r="G36" s="109">
        <v>62743.44</v>
      </c>
      <c r="H36" s="109">
        <v>680</v>
      </c>
      <c r="I36" s="109">
        <v>23672.44</v>
      </c>
      <c r="J36" s="109">
        <v>-680</v>
      </c>
      <c r="K36" s="108">
        <v>39071</v>
      </c>
      <c r="L36" s="113">
        <v>38796.97</v>
      </c>
      <c r="M36" s="100">
        <f t="shared" si="5"/>
        <v>274.02999999999884</v>
      </c>
      <c r="N36" s="107" t="s">
        <v>375</v>
      </c>
      <c r="O36" s="106" t="s">
        <v>374</v>
      </c>
    </row>
    <row r="37" spans="1:15" hidden="1" outlineLevel="2">
      <c r="A37" s="123" t="s">
        <v>43</v>
      </c>
      <c r="B37" s="109">
        <v>0</v>
      </c>
      <c r="C37" s="109">
        <v>17300</v>
      </c>
      <c r="D37" s="109">
        <v>7000</v>
      </c>
      <c r="E37" s="109">
        <v>10300</v>
      </c>
      <c r="F37" s="109">
        <v>9216</v>
      </c>
      <c r="G37" s="109">
        <v>9216</v>
      </c>
      <c r="H37" s="109">
        <v>0</v>
      </c>
      <c r="I37" s="109">
        <v>0</v>
      </c>
      <c r="J37" s="109">
        <v>9216</v>
      </c>
      <c r="K37" s="108">
        <v>9216</v>
      </c>
      <c r="L37" s="113">
        <v>7369.98</v>
      </c>
      <c r="M37" s="100">
        <f t="shared" si="5"/>
        <v>1846.0200000000004</v>
      </c>
      <c r="N37" s="107" t="s">
        <v>373</v>
      </c>
      <c r="O37" s="106" t="s">
        <v>372</v>
      </c>
    </row>
    <row r="38" spans="1:15" hidden="1" outlineLevel="2">
      <c r="A38" s="123" t="s">
        <v>39</v>
      </c>
      <c r="B38" s="109">
        <v>0</v>
      </c>
      <c r="C38" s="109">
        <v>28000</v>
      </c>
      <c r="D38" s="109">
        <v>0</v>
      </c>
      <c r="E38" s="109">
        <v>28000</v>
      </c>
      <c r="F38" s="109">
        <v>0</v>
      </c>
      <c r="G38" s="109">
        <v>27022</v>
      </c>
      <c r="H38" s="109">
        <v>1990</v>
      </c>
      <c r="I38" s="109">
        <v>17866</v>
      </c>
      <c r="J38" s="109">
        <v>-1990</v>
      </c>
      <c r="K38" s="108">
        <v>9156</v>
      </c>
      <c r="L38" s="113">
        <v>9156</v>
      </c>
      <c r="M38" s="100">
        <f t="shared" si="5"/>
        <v>0</v>
      </c>
      <c r="N38" s="107" t="s">
        <v>371</v>
      </c>
      <c r="O38" s="106" t="s">
        <v>370</v>
      </c>
    </row>
    <row r="39" spans="1:15" hidden="1" outlineLevel="2">
      <c r="A39" s="124" t="s">
        <v>49</v>
      </c>
      <c r="B39" s="103">
        <v>0</v>
      </c>
      <c r="C39" s="103">
        <v>218500</v>
      </c>
      <c r="D39" s="103">
        <v>0</v>
      </c>
      <c r="E39" s="103">
        <v>218500</v>
      </c>
      <c r="F39" s="103">
        <v>137188.03</v>
      </c>
      <c r="G39" s="103">
        <v>218324.56</v>
      </c>
      <c r="H39" s="103">
        <v>137188.03</v>
      </c>
      <c r="I39" s="103">
        <v>218324.56</v>
      </c>
      <c r="J39" s="103">
        <v>0</v>
      </c>
      <c r="K39" s="102">
        <v>0</v>
      </c>
      <c r="L39" s="113">
        <v>68504.14</v>
      </c>
      <c r="M39" s="100">
        <f t="shared" si="5"/>
        <v>-68504.14</v>
      </c>
      <c r="N39" s="111" t="s">
        <v>369</v>
      </c>
      <c r="O39" s="110" t="s">
        <v>368</v>
      </c>
    </row>
    <row r="40" spans="1:15" outlineLevel="1" collapsed="1">
      <c r="A40" s="126" t="s">
        <v>367</v>
      </c>
      <c r="B40" s="97">
        <f t="shared" ref="B40:M40" si="6">SUBTOTAL(9,B32:B39)</f>
        <v>480000</v>
      </c>
      <c r="C40" s="97">
        <f t="shared" si="6"/>
        <v>792640</v>
      </c>
      <c r="D40" s="97">
        <f t="shared" si="6"/>
        <v>174000</v>
      </c>
      <c r="E40" s="97">
        <f t="shared" si="6"/>
        <v>1098640</v>
      </c>
      <c r="F40" s="97">
        <f t="shared" si="6"/>
        <v>153679.03</v>
      </c>
      <c r="G40" s="97">
        <f t="shared" si="6"/>
        <v>887597.42000000016</v>
      </c>
      <c r="H40" s="97">
        <f t="shared" si="6"/>
        <v>179365.58000000002</v>
      </c>
      <c r="I40" s="97">
        <f t="shared" si="6"/>
        <v>711219.41</v>
      </c>
      <c r="J40" s="97">
        <f t="shared" si="6"/>
        <v>-25686.550000000003</v>
      </c>
      <c r="K40" s="97">
        <f t="shared" si="6"/>
        <v>176378.01</v>
      </c>
      <c r="L40" s="112">
        <f t="shared" si="6"/>
        <v>177085.1</v>
      </c>
      <c r="M40" s="95">
        <f t="shared" si="6"/>
        <v>-707.08999999999651</v>
      </c>
      <c r="N40" s="111"/>
      <c r="O40" s="110"/>
    </row>
    <row r="41" spans="1:15" hidden="1" outlineLevel="2">
      <c r="A41" s="124" t="s">
        <v>43</v>
      </c>
      <c r="B41" s="103">
        <v>170000</v>
      </c>
      <c r="C41" s="103">
        <v>178000</v>
      </c>
      <c r="D41" s="103">
        <v>49000</v>
      </c>
      <c r="E41" s="103">
        <v>299000</v>
      </c>
      <c r="F41" s="103">
        <v>40733.75</v>
      </c>
      <c r="G41" s="103">
        <v>292867.28000000003</v>
      </c>
      <c r="H41" s="103">
        <v>133494.63</v>
      </c>
      <c r="I41" s="103">
        <v>268171.26</v>
      </c>
      <c r="J41" s="103">
        <v>-92760.88</v>
      </c>
      <c r="K41" s="102">
        <v>24696.02</v>
      </c>
      <c r="L41" s="113">
        <v>42191.17</v>
      </c>
      <c r="M41" s="100">
        <f t="shared" ref="M41:M79" si="7">K41-L41</f>
        <v>-17495.149999999998</v>
      </c>
      <c r="N41" s="111" t="s">
        <v>366</v>
      </c>
      <c r="O41" s="110" t="s">
        <v>348</v>
      </c>
    </row>
    <row r="42" spans="1:15" hidden="1" outlineLevel="2">
      <c r="A42" s="123" t="s">
        <v>39</v>
      </c>
      <c r="B42" s="109">
        <v>1015200</v>
      </c>
      <c r="C42" s="109">
        <v>120000</v>
      </c>
      <c r="D42" s="109">
        <v>269089.34999999998</v>
      </c>
      <c r="E42" s="109">
        <v>866110.65</v>
      </c>
      <c r="F42" s="109">
        <v>3737.94</v>
      </c>
      <c r="G42" s="109">
        <v>854775.69</v>
      </c>
      <c r="H42" s="109">
        <v>61584.52</v>
      </c>
      <c r="I42" s="109">
        <v>769830.37</v>
      </c>
      <c r="J42" s="109">
        <v>-57846.58</v>
      </c>
      <c r="K42" s="108">
        <v>84945.32</v>
      </c>
      <c r="L42" s="113">
        <v>80392.36</v>
      </c>
      <c r="M42" s="100">
        <f t="shared" si="7"/>
        <v>4552.9600000000064</v>
      </c>
      <c r="N42" s="107" t="s">
        <v>365</v>
      </c>
      <c r="O42" s="106" t="s">
        <v>340</v>
      </c>
    </row>
    <row r="43" spans="1:15" hidden="1" outlineLevel="2">
      <c r="A43" s="123" t="s">
        <v>39</v>
      </c>
      <c r="B43" s="109">
        <v>25000</v>
      </c>
      <c r="C43" s="109">
        <v>586063</v>
      </c>
      <c r="D43" s="109">
        <v>27700</v>
      </c>
      <c r="E43" s="109">
        <v>583363</v>
      </c>
      <c r="F43" s="109">
        <v>27338.07</v>
      </c>
      <c r="G43" s="109">
        <v>557662.27</v>
      </c>
      <c r="H43" s="109">
        <v>76239</v>
      </c>
      <c r="I43" s="109">
        <v>549264.18999999994</v>
      </c>
      <c r="J43" s="109">
        <v>-48900.93</v>
      </c>
      <c r="K43" s="108">
        <v>8398.08</v>
      </c>
      <c r="L43" s="101">
        <v>6926.8</v>
      </c>
      <c r="M43" s="100">
        <f t="shared" si="7"/>
        <v>1471.2799999999997</v>
      </c>
      <c r="N43" s="107" t="s">
        <v>364</v>
      </c>
      <c r="O43" s="106" t="s">
        <v>316</v>
      </c>
    </row>
    <row r="44" spans="1:15" hidden="1" outlineLevel="2">
      <c r="A44" s="124" t="s">
        <v>51</v>
      </c>
      <c r="B44" s="103">
        <v>5270000</v>
      </c>
      <c r="C44" s="103">
        <v>0</v>
      </c>
      <c r="D44" s="103">
        <v>788500</v>
      </c>
      <c r="E44" s="103">
        <v>4481500</v>
      </c>
      <c r="F44" s="103">
        <v>462780.7</v>
      </c>
      <c r="G44" s="103">
        <v>3263237.5</v>
      </c>
      <c r="H44" s="103">
        <v>474777.61</v>
      </c>
      <c r="I44" s="103">
        <v>3259094.89</v>
      </c>
      <c r="J44" s="103">
        <v>-11996.91</v>
      </c>
      <c r="K44" s="102">
        <v>4142.6099999999997</v>
      </c>
      <c r="L44" s="101">
        <v>0</v>
      </c>
      <c r="M44" s="100">
        <f t="shared" si="7"/>
        <v>4142.6099999999997</v>
      </c>
      <c r="N44" s="111" t="s">
        <v>363</v>
      </c>
      <c r="O44" s="110" t="s">
        <v>361</v>
      </c>
    </row>
    <row r="45" spans="1:15" hidden="1" outlineLevel="2">
      <c r="A45" s="124" t="s">
        <v>51</v>
      </c>
      <c r="B45" s="103">
        <v>12622500</v>
      </c>
      <c r="C45" s="103">
        <v>649000</v>
      </c>
      <c r="D45" s="103">
        <v>165000</v>
      </c>
      <c r="E45" s="103">
        <v>13106500</v>
      </c>
      <c r="F45" s="103">
        <v>1406189.91</v>
      </c>
      <c r="G45" s="103">
        <v>13106420.99</v>
      </c>
      <c r="H45" s="103">
        <v>1410826.91</v>
      </c>
      <c r="I45" s="103">
        <v>13020055.99</v>
      </c>
      <c r="J45" s="103">
        <v>-4637</v>
      </c>
      <c r="K45" s="102">
        <v>86365</v>
      </c>
      <c r="L45" s="101">
        <v>51326</v>
      </c>
      <c r="M45" s="100">
        <f t="shared" si="7"/>
        <v>35039</v>
      </c>
      <c r="N45" s="111" t="s">
        <v>362</v>
      </c>
      <c r="O45" s="110" t="s">
        <v>361</v>
      </c>
    </row>
    <row r="46" spans="1:15" hidden="1" outlineLevel="2">
      <c r="A46" s="123" t="s">
        <v>43</v>
      </c>
      <c r="B46" s="109">
        <v>60000</v>
      </c>
      <c r="C46" s="109">
        <v>0</v>
      </c>
      <c r="D46" s="109">
        <v>300</v>
      </c>
      <c r="E46" s="109">
        <v>59700</v>
      </c>
      <c r="F46" s="109">
        <v>136.15</v>
      </c>
      <c r="G46" s="109">
        <v>12789.25</v>
      </c>
      <c r="H46" s="109">
        <v>742.27</v>
      </c>
      <c r="I46" s="109">
        <v>12116.07</v>
      </c>
      <c r="J46" s="109">
        <v>-606.12</v>
      </c>
      <c r="K46" s="108">
        <v>673.18</v>
      </c>
      <c r="L46" s="101">
        <v>0</v>
      </c>
      <c r="M46" s="100">
        <f t="shared" si="7"/>
        <v>673.18</v>
      </c>
      <c r="N46" s="107" t="s">
        <v>360</v>
      </c>
      <c r="O46" s="106" t="s">
        <v>348</v>
      </c>
    </row>
    <row r="47" spans="1:15" hidden="1" outlineLevel="2">
      <c r="A47" s="124" t="s">
        <v>39</v>
      </c>
      <c r="B47" s="103">
        <v>180760</v>
      </c>
      <c r="C47" s="103">
        <v>300</v>
      </c>
      <c r="D47" s="103">
        <v>39653</v>
      </c>
      <c r="E47" s="103">
        <v>141407</v>
      </c>
      <c r="F47" s="103">
        <v>249.19</v>
      </c>
      <c r="G47" s="103">
        <v>100175.86</v>
      </c>
      <c r="H47" s="103">
        <v>1913.01</v>
      </c>
      <c r="I47" s="103">
        <v>81740.3</v>
      </c>
      <c r="J47" s="103">
        <v>-1663.82</v>
      </c>
      <c r="K47" s="102">
        <v>18435.560000000001</v>
      </c>
      <c r="L47" s="113">
        <v>14509.48</v>
      </c>
      <c r="M47" s="100">
        <f t="shared" si="7"/>
        <v>3926.0800000000017</v>
      </c>
      <c r="N47" s="111" t="s">
        <v>359</v>
      </c>
      <c r="O47" s="110" t="s">
        <v>340</v>
      </c>
    </row>
    <row r="48" spans="1:15" hidden="1" outlineLevel="2">
      <c r="A48" s="124" t="s">
        <v>39</v>
      </c>
      <c r="B48" s="103">
        <v>15000</v>
      </c>
      <c r="C48" s="103">
        <v>507009.24</v>
      </c>
      <c r="D48" s="103">
        <v>0</v>
      </c>
      <c r="E48" s="103">
        <v>522009.24</v>
      </c>
      <c r="F48" s="103">
        <v>840</v>
      </c>
      <c r="G48" s="103">
        <v>495608.19</v>
      </c>
      <c r="H48" s="103">
        <v>25873.02</v>
      </c>
      <c r="I48" s="103">
        <v>468808.78</v>
      </c>
      <c r="J48" s="103">
        <v>-25033.02</v>
      </c>
      <c r="K48" s="102">
        <v>26799.41</v>
      </c>
      <c r="L48" s="113">
        <v>25466.09</v>
      </c>
      <c r="M48" s="100">
        <f t="shared" si="7"/>
        <v>1333.3199999999997</v>
      </c>
      <c r="N48" s="111" t="s">
        <v>358</v>
      </c>
      <c r="O48" s="110" t="s">
        <v>316</v>
      </c>
    </row>
    <row r="49" spans="1:15" hidden="1" outlineLevel="2">
      <c r="A49" s="123" t="s">
        <v>43</v>
      </c>
      <c r="B49" s="109">
        <v>120000</v>
      </c>
      <c r="C49" s="109">
        <v>0</v>
      </c>
      <c r="D49" s="109">
        <v>0</v>
      </c>
      <c r="E49" s="109">
        <v>120000</v>
      </c>
      <c r="F49" s="109">
        <v>0</v>
      </c>
      <c r="G49" s="109">
        <v>45832.18</v>
      </c>
      <c r="H49" s="109">
        <v>0</v>
      </c>
      <c r="I49" s="109">
        <v>44004.28</v>
      </c>
      <c r="J49" s="109">
        <v>0</v>
      </c>
      <c r="K49" s="108">
        <v>1827.9</v>
      </c>
      <c r="L49" s="113">
        <v>0</v>
      </c>
      <c r="M49" s="100">
        <f t="shared" si="7"/>
        <v>1827.9</v>
      </c>
      <c r="N49" s="107" t="s">
        <v>357</v>
      </c>
      <c r="O49" s="106" t="s">
        <v>343</v>
      </c>
    </row>
    <row r="50" spans="1:15" hidden="1" outlineLevel="2">
      <c r="A50" s="123" t="s">
        <v>39</v>
      </c>
      <c r="B50" s="109">
        <v>540000</v>
      </c>
      <c r="C50" s="109">
        <v>604309.72</v>
      </c>
      <c r="D50" s="109">
        <v>167141</v>
      </c>
      <c r="E50" s="109">
        <v>977168.72</v>
      </c>
      <c r="F50" s="109">
        <v>4236.33</v>
      </c>
      <c r="G50" s="109">
        <v>873547.5</v>
      </c>
      <c r="H50" s="109">
        <v>14420.03</v>
      </c>
      <c r="I50" s="109">
        <v>671902.48</v>
      </c>
      <c r="J50" s="109">
        <v>-10183.700000000001</v>
      </c>
      <c r="K50" s="108">
        <v>201645.02</v>
      </c>
      <c r="L50" s="101">
        <v>197155.05</v>
      </c>
      <c r="M50" s="100">
        <f t="shared" si="7"/>
        <v>4489.9700000000012</v>
      </c>
      <c r="N50" s="107" t="s">
        <v>356</v>
      </c>
      <c r="O50" s="106" t="s">
        <v>340</v>
      </c>
    </row>
    <row r="51" spans="1:15" hidden="1" outlineLevel="2">
      <c r="A51" s="123" t="s">
        <v>39</v>
      </c>
      <c r="B51" s="109">
        <v>94200</v>
      </c>
      <c r="C51" s="109">
        <v>11000</v>
      </c>
      <c r="D51" s="109">
        <v>11790</v>
      </c>
      <c r="E51" s="109">
        <v>93410</v>
      </c>
      <c r="F51" s="109">
        <v>996.78</v>
      </c>
      <c r="G51" s="109">
        <v>86835.86</v>
      </c>
      <c r="H51" s="109">
        <v>2718.5</v>
      </c>
      <c r="I51" s="109">
        <v>85839.08</v>
      </c>
      <c r="J51" s="109">
        <v>-1721.72</v>
      </c>
      <c r="K51" s="108">
        <v>996.78</v>
      </c>
      <c r="L51" s="101">
        <v>6433.78</v>
      </c>
      <c r="M51" s="100">
        <f t="shared" si="7"/>
        <v>-5437</v>
      </c>
      <c r="N51" s="107" t="s">
        <v>355</v>
      </c>
      <c r="O51" s="106" t="s">
        <v>340</v>
      </c>
    </row>
    <row r="52" spans="1:15" hidden="1" outlineLevel="2">
      <c r="A52" s="124" t="s">
        <v>39</v>
      </c>
      <c r="B52" s="103">
        <v>70000</v>
      </c>
      <c r="C52" s="103">
        <v>9000</v>
      </c>
      <c r="D52" s="103">
        <v>0</v>
      </c>
      <c r="E52" s="103">
        <v>79000</v>
      </c>
      <c r="F52" s="103">
        <v>0</v>
      </c>
      <c r="G52" s="103">
        <v>70769.3</v>
      </c>
      <c r="H52" s="103">
        <v>0</v>
      </c>
      <c r="I52" s="103">
        <v>62556.81</v>
      </c>
      <c r="J52" s="103">
        <v>0</v>
      </c>
      <c r="K52" s="102">
        <v>8212.49</v>
      </c>
      <c r="L52" s="113">
        <v>8212.49</v>
      </c>
      <c r="M52" s="100">
        <f t="shared" si="7"/>
        <v>0</v>
      </c>
      <c r="N52" s="111" t="s">
        <v>354</v>
      </c>
      <c r="O52" s="110" t="s">
        <v>340</v>
      </c>
    </row>
    <row r="53" spans="1:15" hidden="1" outlineLevel="2">
      <c r="A53" s="123" t="s">
        <v>43</v>
      </c>
      <c r="B53" s="109">
        <v>0</v>
      </c>
      <c r="C53" s="109">
        <v>59620</v>
      </c>
      <c r="D53" s="109">
        <v>0</v>
      </c>
      <c r="E53" s="109">
        <v>59620</v>
      </c>
      <c r="F53" s="109">
        <v>0</v>
      </c>
      <c r="G53" s="109">
        <v>51776.7</v>
      </c>
      <c r="H53" s="109">
        <v>1214</v>
      </c>
      <c r="I53" s="109">
        <v>48588.6</v>
      </c>
      <c r="J53" s="109">
        <v>-1214</v>
      </c>
      <c r="K53" s="108">
        <v>3188.1</v>
      </c>
      <c r="L53" s="113">
        <v>1129.75</v>
      </c>
      <c r="M53" s="100">
        <f t="shared" si="7"/>
        <v>2058.35</v>
      </c>
      <c r="N53" s="107" t="s">
        <v>353</v>
      </c>
      <c r="O53" s="106" t="s">
        <v>343</v>
      </c>
    </row>
    <row r="54" spans="1:15" hidden="1" outlineLevel="2">
      <c r="A54" s="124" t="s">
        <v>45</v>
      </c>
      <c r="B54" s="103">
        <v>0</v>
      </c>
      <c r="C54" s="103">
        <v>805000</v>
      </c>
      <c r="D54" s="103">
        <v>0</v>
      </c>
      <c r="E54" s="103">
        <v>805000</v>
      </c>
      <c r="F54" s="103">
        <v>117900</v>
      </c>
      <c r="G54" s="103">
        <v>803640</v>
      </c>
      <c r="H54" s="103">
        <v>117900</v>
      </c>
      <c r="I54" s="103">
        <v>793640</v>
      </c>
      <c r="J54" s="103">
        <v>0</v>
      </c>
      <c r="K54" s="102">
        <v>10000</v>
      </c>
      <c r="L54" s="101">
        <v>0</v>
      </c>
      <c r="M54" s="100">
        <f t="shared" si="7"/>
        <v>10000</v>
      </c>
      <c r="N54" s="111" t="s">
        <v>352</v>
      </c>
      <c r="O54" s="110" t="s">
        <v>351</v>
      </c>
    </row>
    <row r="55" spans="1:15" hidden="1" outlineLevel="2">
      <c r="A55" s="123" t="s">
        <v>39</v>
      </c>
      <c r="B55" s="109">
        <v>0</v>
      </c>
      <c r="C55" s="109">
        <v>8500000</v>
      </c>
      <c r="D55" s="109">
        <v>131000</v>
      </c>
      <c r="E55" s="109">
        <v>8369000</v>
      </c>
      <c r="F55" s="109">
        <v>595936.6</v>
      </c>
      <c r="G55" s="109">
        <v>8368177</v>
      </c>
      <c r="H55" s="109">
        <v>723924.77</v>
      </c>
      <c r="I55" s="109">
        <v>5952708.1500000004</v>
      </c>
      <c r="J55" s="109">
        <v>-127988.17</v>
      </c>
      <c r="K55" s="108">
        <v>2415468.85</v>
      </c>
      <c r="L55" s="113">
        <v>1466323.75</v>
      </c>
      <c r="M55" s="100">
        <f t="shared" si="7"/>
        <v>949145.10000000009</v>
      </c>
      <c r="N55" s="107" t="s">
        <v>350</v>
      </c>
      <c r="O55" s="106" t="s">
        <v>316</v>
      </c>
    </row>
    <row r="56" spans="1:15" hidden="1" outlineLevel="2">
      <c r="A56" s="124" t="s">
        <v>43</v>
      </c>
      <c r="B56" s="103">
        <v>0</v>
      </c>
      <c r="C56" s="103">
        <v>411326</v>
      </c>
      <c r="D56" s="103">
        <v>7000</v>
      </c>
      <c r="E56" s="103">
        <v>404326</v>
      </c>
      <c r="F56" s="103">
        <v>66427.149999999994</v>
      </c>
      <c r="G56" s="103">
        <v>314348.71999999997</v>
      </c>
      <c r="H56" s="103">
        <v>1187.8800000000001</v>
      </c>
      <c r="I56" s="103">
        <v>132431.35</v>
      </c>
      <c r="J56" s="103">
        <v>65239.27</v>
      </c>
      <c r="K56" s="102">
        <v>181917.37</v>
      </c>
      <c r="L56" s="101">
        <v>142187.70000000001</v>
      </c>
      <c r="M56" s="100">
        <f t="shared" si="7"/>
        <v>39729.669999999984</v>
      </c>
      <c r="N56" s="111" t="s">
        <v>349</v>
      </c>
      <c r="O56" s="110" t="s">
        <v>348</v>
      </c>
    </row>
    <row r="57" spans="1:15" hidden="1" outlineLevel="2">
      <c r="A57" s="124" t="s">
        <v>40</v>
      </c>
      <c r="B57" s="103">
        <v>0</v>
      </c>
      <c r="C57" s="103">
        <v>382700</v>
      </c>
      <c r="D57" s="103">
        <v>1000</v>
      </c>
      <c r="E57" s="103">
        <v>381700</v>
      </c>
      <c r="F57" s="103">
        <v>0</v>
      </c>
      <c r="G57" s="103">
        <v>381540.01</v>
      </c>
      <c r="H57" s="103">
        <v>16795</v>
      </c>
      <c r="I57" s="103">
        <v>364745</v>
      </c>
      <c r="J57" s="103">
        <v>-16795</v>
      </c>
      <c r="K57" s="102">
        <v>16795.009999999998</v>
      </c>
      <c r="L57" s="113">
        <v>16795.009999999998</v>
      </c>
      <c r="M57" s="100">
        <f t="shared" si="7"/>
        <v>0</v>
      </c>
      <c r="N57" s="111" t="s">
        <v>347</v>
      </c>
      <c r="O57" s="110" t="s">
        <v>345</v>
      </c>
    </row>
    <row r="58" spans="1:15" hidden="1" outlineLevel="2">
      <c r="A58" s="124" t="s">
        <v>40</v>
      </c>
      <c r="B58" s="103">
        <v>0</v>
      </c>
      <c r="C58" s="103">
        <v>120000</v>
      </c>
      <c r="D58" s="103">
        <v>6300</v>
      </c>
      <c r="E58" s="103">
        <v>113700</v>
      </c>
      <c r="F58" s="103">
        <v>0</v>
      </c>
      <c r="G58" s="103">
        <v>111600</v>
      </c>
      <c r="H58" s="103">
        <v>9000</v>
      </c>
      <c r="I58" s="103">
        <v>102600</v>
      </c>
      <c r="J58" s="103">
        <v>-9000</v>
      </c>
      <c r="K58" s="102">
        <v>9000</v>
      </c>
      <c r="L58" s="113">
        <v>9000</v>
      </c>
      <c r="M58" s="100">
        <f t="shared" si="7"/>
        <v>0</v>
      </c>
      <c r="N58" s="111" t="s">
        <v>346</v>
      </c>
      <c r="O58" s="110" t="s">
        <v>345</v>
      </c>
    </row>
    <row r="59" spans="1:15" hidden="1" outlineLevel="2">
      <c r="A59" s="123" t="s">
        <v>43</v>
      </c>
      <c r="B59" s="109">
        <v>0</v>
      </c>
      <c r="C59" s="109">
        <v>80000</v>
      </c>
      <c r="D59" s="109">
        <v>0</v>
      </c>
      <c r="E59" s="109">
        <v>80000</v>
      </c>
      <c r="F59" s="109">
        <v>0</v>
      </c>
      <c r="G59" s="109">
        <v>29182.25</v>
      </c>
      <c r="H59" s="109">
        <v>0</v>
      </c>
      <c r="I59" s="109">
        <v>26504.3</v>
      </c>
      <c r="J59" s="109">
        <v>0</v>
      </c>
      <c r="K59" s="108">
        <v>2677.95</v>
      </c>
      <c r="L59" s="101">
        <v>0</v>
      </c>
      <c r="M59" s="100">
        <f t="shared" si="7"/>
        <v>2677.95</v>
      </c>
      <c r="N59" s="107" t="s">
        <v>344</v>
      </c>
      <c r="O59" s="106" t="s">
        <v>343</v>
      </c>
    </row>
    <row r="60" spans="1:15" hidden="1" outlineLevel="2">
      <c r="A60" s="124" t="s">
        <v>43</v>
      </c>
      <c r="B60" s="103">
        <v>0</v>
      </c>
      <c r="C60" s="103">
        <v>1297677</v>
      </c>
      <c r="D60" s="103">
        <v>340200</v>
      </c>
      <c r="E60" s="103">
        <v>957477</v>
      </c>
      <c r="F60" s="103">
        <v>7350</v>
      </c>
      <c r="G60" s="103">
        <v>895560.78</v>
      </c>
      <c r="H60" s="103">
        <v>52417.1</v>
      </c>
      <c r="I60" s="103">
        <v>483249.5</v>
      </c>
      <c r="J60" s="103">
        <v>-45067.1</v>
      </c>
      <c r="K60" s="102">
        <v>412311.28</v>
      </c>
      <c r="L60" s="113">
        <v>271528.34999999998</v>
      </c>
      <c r="M60" s="100">
        <f t="shared" si="7"/>
        <v>140782.93000000005</v>
      </c>
      <c r="N60" s="111" t="s">
        <v>342</v>
      </c>
      <c r="O60" s="110" t="s">
        <v>320</v>
      </c>
    </row>
    <row r="61" spans="1:15" hidden="1" outlineLevel="2">
      <c r="A61" s="124" t="s">
        <v>39</v>
      </c>
      <c r="B61" s="103">
        <v>0</v>
      </c>
      <c r="C61" s="103">
        <v>204124</v>
      </c>
      <c r="D61" s="103">
        <v>30000</v>
      </c>
      <c r="E61" s="103">
        <v>174124</v>
      </c>
      <c r="F61" s="103">
        <v>0</v>
      </c>
      <c r="G61" s="103">
        <v>156814.19</v>
      </c>
      <c r="H61" s="103">
        <v>0</v>
      </c>
      <c r="I61" s="103">
        <v>125503.79</v>
      </c>
      <c r="J61" s="103">
        <v>0</v>
      </c>
      <c r="K61" s="102">
        <v>31310.400000000001</v>
      </c>
      <c r="L61" s="113">
        <v>18766.18</v>
      </c>
      <c r="M61" s="100">
        <f t="shared" si="7"/>
        <v>12544.220000000001</v>
      </c>
      <c r="N61" s="111" t="s">
        <v>341</v>
      </c>
      <c r="O61" s="110" t="s">
        <v>340</v>
      </c>
    </row>
    <row r="62" spans="1:15" hidden="1" outlineLevel="2">
      <c r="A62" s="123" t="s">
        <v>39</v>
      </c>
      <c r="B62" s="109">
        <v>0</v>
      </c>
      <c r="C62" s="109">
        <v>6000</v>
      </c>
      <c r="D62" s="109">
        <v>0</v>
      </c>
      <c r="E62" s="109">
        <v>6000</v>
      </c>
      <c r="F62" s="109">
        <v>0</v>
      </c>
      <c r="G62" s="109">
        <v>5222</v>
      </c>
      <c r="H62" s="109">
        <v>0</v>
      </c>
      <c r="I62" s="109">
        <v>3129.2</v>
      </c>
      <c r="J62" s="109">
        <v>0</v>
      </c>
      <c r="K62" s="108">
        <v>2092.8000000000002</v>
      </c>
      <c r="L62" s="101">
        <v>0</v>
      </c>
      <c r="M62" s="100">
        <f t="shared" si="7"/>
        <v>2092.8000000000002</v>
      </c>
      <c r="N62" s="107" t="s">
        <v>339</v>
      </c>
      <c r="O62" s="106" t="s">
        <v>314</v>
      </c>
    </row>
    <row r="63" spans="1:15" hidden="1" outlineLevel="2">
      <c r="A63" s="124" t="s">
        <v>39</v>
      </c>
      <c r="B63" s="103">
        <v>0</v>
      </c>
      <c r="C63" s="103">
        <v>62121</v>
      </c>
      <c r="D63" s="103">
        <v>33300</v>
      </c>
      <c r="E63" s="103">
        <v>28821</v>
      </c>
      <c r="F63" s="103">
        <v>0</v>
      </c>
      <c r="G63" s="103">
        <v>18805.669999999998</v>
      </c>
      <c r="H63" s="103">
        <v>1200</v>
      </c>
      <c r="I63" s="103">
        <v>12760.07</v>
      </c>
      <c r="J63" s="103">
        <v>-1200</v>
      </c>
      <c r="K63" s="102">
        <v>6045.6</v>
      </c>
      <c r="L63" s="113">
        <v>900</v>
      </c>
      <c r="M63" s="100">
        <f t="shared" si="7"/>
        <v>5145.6000000000004</v>
      </c>
      <c r="N63" s="111" t="s">
        <v>338</v>
      </c>
      <c r="O63" s="110" t="s">
        <v>314</v>
      </c>
    </row>
    <row r="64" spans="1:15" hidden="1" outlineLevel="2">
      <c r="A64" s="123" t="s">
        <v>39</v>
      </c>
      <c r="B64" s="109">
        <v>0</v>
      </c>
      <c r="C64" s="109">
        <v>256300</v>
      </c>
      <c r="D64" s="109">
        <v>114124</v>
      </c>
      <c r="E64" s="109">
        <v>142176</v>
      </c>
      <c r="F64" s="109">
        <v>5427.36</v>
      </c>
      <c r="G64" s="109">
        <v>129398.16</v>
      </c>
      <c r="H64" s="109">
        <v>32989.300000000003</v>
      </c>
      <c r="I64" s="109">
        <v>122600.1</v>
      </c>
      <c r="J64" s="109">
        <v>-27561.94</v>
      </c>
      <c r="K64" s="108">
        <v>6798.06</v>
      </c>
      <c r="L64" s="113">
        <v>6798.06</v>
      </c>
      <c r="M64" s="100">
        <f t="shared" si="7"/>
        <v>0</v>
      </c>
      <c r="N64" s="107" t="s">
        <v>337</v>
      </c>
      <c r="O64" s="106" t="s">
        <v>316</v>
      </c>
    </row>
    <row r="65" spans="1:15" hidden="1" outlineLevel="2">
      <c r="A65" s="123" t="s">
        <v>32</v>
      </c>
      <c r="B65" s="109">
        <v>0</v>
      </c>
      <c r="C65" s="109">
        <v>275000</v>
      </c>
      <c r="D65" s="109">
        <v>76700</v>
      </c>
      <c r="E65" s="109">
        <v>198300</v>
      </c>
      <c r="F65" s="109">
        <v>91488.15</v>
      </c>
      <c r="G65" s="109">
        <v>196671.95</v>
      </c>
      <c r="H65" s="109">
        <v>91488.15</v>
      </c>
      <c r="I65" s="109">
        <v>159834.65</v>
      </c>
      <c r="J65" s="109">
        <v>0</v>
      </c>
      <c r="K65" s="108">
        <v>36837.300000000003</v>
      </c>
      <c r="L65" s="113">
        <v>7857.3</v>
      </c>
      <c r="M65" s="100">
        <f t="shared" si="7"/>
        <v>28980.000000000004</v>
      </c>
      <c r="N65" s="107" t="s">
        <v>336</v>
      </c>
      <c r="O65" s="106" t="s">
        <v>328</v>
      </c>
    </row>
    <row r="66" spans="1:15" hidden="1" outlineLevel="2">
      <c r="A66" s="124" t="s">
        <v>32</v>
      </c>
      <c r="B66" s="103">
        <v>0</v>
      </c>
      <c r="C66" s="103">
        <v>406000</v>
      </c>
      <c r="D66" s="103">
        <v>0</v>
      </c>
      <c r="E66" s="103">
        <v>406000</v>
      </c>
      <c r="F66" s="103">
        <v>0</v>
      </c>
      <c r="G66" s="103">
        <v>310242.88</v>
      </c>
      <c r="H66" s="103">
        <v>0</v>
      </c>
      <c r="I66" s="103">
        <v>263325.28000000003</v>
      </c>
      <c r="J66" s="103">
        <v>0</v>
      </c>
      <c r="K66" s="102">
        <v>46917.599999999999</v>
      </c>
      <c r="L66" s="101">
        <v>12482.05</v>
      </c>
      <c r="M66" s="100">
        <f t="shared" si="7"/>
        <v>34435.550000000003</v>
      </c>
      <c r="N66" s="111" t="s">
        <v>335</v>
      </c>
      <c r="O66" s="110" t="s">
        <v>334</v>
      </c>
    </row>
    <row r="67" spans="1:15" hidden="1" outlineLevel="2">
      <c r="A67" s="123" t="s">
        <v>39</v>
      </c>
      <c r="B67" s="109">
        <v>0</v>
      </c>
      <c r="C67" s="109">
        <v>4329874.78</v>
      </c>
      <c r="D67" s="109">
        <v>0</v>
      </c>
      <c r="E67" s="109">
        <v>4329874.78</v>
      </c>
      <c r="F67" s="109">
        <v>142915.82</v>
      </c>
      <c r="G67" s="109">
        <v>4242489.12</v>
      </c>
      <c r="H67" s="109">
        <v>150480.92000000001</v>
      </c>
      <c r="I67" s="109">
        <v>3029359.28</v>
      </c>
      <c r="J67" s="109">
        <v>-7565.1</v>
      </c>
      <c r="K67" s="108">
        <v>1213129.8400000001</v>
      </c>
      <c r="L67" s="113">
        <v>115667.61</v>
      </c>
      <c r="M67" s="100">
        <f t="shared" si="7"/>
        <v>1097462.23</v>
      </c>
      <c r="N67" s="107" t="s">
        <v>333</v>
      </c>
      <c r="O67" s="106" t="s">
        <v>324</v>
      </c>
    </row>
    <row r="68" spans="1:15" hidden="1" outlineLevel="2">
      <c r="A68" s="124" t="s">
        <v>43</v>
      </c>
      <c r="B68" s="103">
        <v>0</v>
      </c>
      <c r="C68" s="103">
        <v>395879.61</v>
      </c>
      <c r="D68" s="103">
        <v>100000</v>
      </c>
      <c r="E68" s="103">
        <v>295879.61</v>
      </c>
      <c r="F68" s="103">
        <v>0</v>
      </c>
      <c r="G68" s="103">
        <v>53577.95</v>
      </c>
      <c r="H68" s="103">
        <v>11027.88</v>
      </c>
      <c r="I68" s="103">
        <v>42133.78</v>
      </c>
      <c r="J68" s="103">
        <v>-11027.88</v>
      </c>
      <c r="K68" s="102">
        <v>11444.17</v>
      </c>
      <c r="L68" s="101">
        <v>10893.17</v>
      </c>
      <c r="M68" s="100">
        <f t="shared" si="7"/>
        <v>551</v>
      </c>
      <c r="N68" s="111" t="s">
        <v>332</v>
      </c>
      <c r="O68" s="110" t="s">
        <v>318</v>
      </c>
    </row>
    <row r="69" spans="1:15" hidden="1" outlineLevel="2">
      <c r="A69" s="123" t="s">
        <v>39</v>
      </c>
      <c r="B69" s="109">
        <v>0</v>
      </c>
      <c r="C69" s="109">
        <v>86603.74</v>
      </c>
      <c r="D69" s="109">
        <v>0</v>
      </c>
      <c r="E69" s="109">
        <v>86603.74</v>
      </c>
      <c r="F69" s="109">
        <v>-17649</v>
      </c>
      <c r="G69" s="109">
        <v>50480.38</v>
      </c>
      <c r="H69" s="109">
        <v>7522</v>
      </c>
      <c r="I69" s="109">
        <v>45741.38</v>
      </c>
      <c r="J69" s="109">
        <v>-25171</v>
      </c>
      <c r="K69" s="108">
        <v>4739</v>
      </c>
      <c r="L69" s="101">
        <v>4739</v>
      </c>
      <c r="M69" s="100">
        <f t="shared" si="7"/>
        <v>0</v>
      </c>
      <c r="N69" s="107" t="s">
        <v>331</v>
      </c>
      <c r="O69" s="106" t="s">
        <v>324</v>
      </c>
    </row>
    <row r="70" spans="1:15" hidden="1" outlineLevel="2">
      <c r="A70" s="124" t="s">
        <v>43</v>
      </c>
      <c r="B70" s="103">
        <v>0</v>
      </c>
      <c r="C70" s="103">
        <v>9240</v>
      </c>
      <c r="D70" s="103">
        <v>0</v>
      </c>
      <c r="E70" s="103">
        <v>9240</v>
      </c>
      <c r="F70" s="103">
        <v>0</v>
      </c>
      <c r="G70" s="103">
        <v>3179.1</v>
      </c>
      <c r="H70" s="103">
        <v>0</v>
      </c>
      <c r="I70" s="103">
        <v>0</v>
      </c>
      <c r="J70" s="103">
        <v>0</v>
      </c>
      <c r="K70" s="102">
        <v>3179.1</v>
      </c>
      <c r="L70" s="101">
        <v>3179.1</v>
      </c>
      <c r="M70" s="100">
        <f t="shared" si="7"/>
        <v>0</v>
      </c>
      <c r="N70" s="111" t="s">
        <v>330</v>
      </c>
      <c r="O70" s="110" t="s">
        <v>318</v>
      </c>
    </row>
    <row r="71" spans="1:15" hidden="1" outlineLevel="2">
      <c r="A71" s="124" t="s">
        <v>32</v>
      </c>
      <c r="B71" s="103">
        <v>0</v>
      </c>
      <c r="C71" s="103">
        <v>141611.46</v>
      </c>
      <c r="D71" s="103">
        <v>0</v>
      </c>
      <c r="E71" s="103">
        <v>141611.46</v>
      </c>
      <c r="F71" s="103">
        <v>0</v>
      </c>
      <c r="G71" s="103">
        <v>11747.96</v>
      </c>
      <c r="H71" s="103">
        <v>0</v>
      </c>
      <c r="I71" s="103">
        <v>4349.8</v>
      </c>
      <c r="J71" s="103">
        <v>0</v>
      </c>
      <c r="K71" s="102">
        <v>7398.16</v>
      </c>
      <c r="L71" s="101">
        <v>4652.72</v>
      </c>
      <c r="M71" s="100">
        <f t="shared" si="7"/>
        <v>2745.4399999999996</v>
      </c>
      <c r="N71" s="111" t="s">
        <v>329</v>
      </c>
      <c r="O71" s="110" t="s">
        <v>328</v>
      </c>
    </row>
    <row r="72" spans="1:15" hidden="1" outlineLevel="2">
      <c r="A72" s="123" t="s">
        <v>40</v>
      </c>
      <c r="B72" s="109">
        <v>0</v>
      </c>
      <c r="C72" s="109">
        <v>143546.25</v>
      </c>
      <c r="D72" s="109">
        <v>50500</v>
      </c>
      <c r="E72" s="109">
        <v>93046.25</v>
      </c>
      <c r="F72" s="109">
        <v>7487</v>
      </c>
      <c r="G72" s="109">
        <v>34689.75</v>
      </c>
      <c r="H72" s="109">
        <v>7487</v>
      </c>
      <c r="I72" s="109">
        <v>27202.75</v>
      </c>
      <c r="J72" s="109">
        <v>0</v>
      </c>
      <c r="K72" s="108">
        <v>7487</v>
      </c>
      <c r="L72" s="113">
        <v>7487</v>
      </c>
      <c r="M72" s="100">
        <f t="shared" si="7"/>
        <v>0</v>
      </c>
      <c r="N72" s="107" t="s">
        <v>327</v>
      </c>
      <c r="O72" s="106" t="s">
        <v>326</v>
      </c>
    </row>
    <row r="73" spans="1:15" hidden="1" outlineLevel="2">
      <c r="A73" s="124" t="s">
        <v>39</v>
      </c>
      <c r="B73" s="103">
        <v>0</v>
      </c>
      <c r="C73" s="103">
        <v>204658.23</v>
      </c>
      <c r="D73" s="103">
        <v>0</v>
      </c>
      <c r="E73" s="103">
        <v>204658.23</v>
      </c>
      <c r="F73" s="103">
        <v>49834.07</v>
      </c>
      <c r="G73" s="103">
        <v>196560.61</v>
      </c>
      <c r="H73" s="103">
        <v>32313.67</v>
      </c>
      <c r="I73" s="103">
        <v>163400.60999999999</v>
      </c>
      <c r="J73" s="103">
        <v>17520.400000000001</v>
      </c>
      <c r="K73" s="102">
        <v>33160</v>
      </c>
      <c r="L73" s="113">
        <v>33160</v>
      </c>
      <c r="M73" s="100">
        <f t="shared" si="7"/>
        <v>0</v>
      </c>
      <c r="N73" s="111" t="s">
        <v>325</v>
      </c>
      <c r="O73" s="110" t="s">
        <v>324</v>
      </c>
    </row>
    <row r="74" spans="1:15" hidden="1" outlineLevel="2">
      <c r="A74" s="124" t="s">
        <v>39</v>
      </c>
      <c r="B74" s="103">
        <v>0</v>
      </c>
      <c r="C74" s="103">
        <v>21000</v>
      </c>
      <c r="D74" s="103">
        <v>6000</v>
      </c>
      <c r="E74" s="103">
        <v>15000</v>
      </c>
      <c r="F74" s="103">
        <v>2019.86</v>
      </c>
      <c r="G74" s="103">
        <v>4417.6400000000003</v>
      </c>
      <c r="H74" s="103">
        <v>2397.7800000000002</v>
      </c>
      <c r="I74" s="103">
        <v>2397.7800000000002</v>
      </c>
      <c r="J74" s="103">
        <v>-377.92</v>
      </c>
      <c r="K74" s="102">
        <v>2019.86</v>
      </c>
      <c r="L74" s="113">
        <v>1539.86</v>
      </c>
      <c r="M74" s="100">
        <f t="shared" si="7"/>
        <v>480</v>
      </c>
      <c r="N74" s="111" t="s">
        <v>323</v>
      </c>
      <c r="O74" s="110" t="s">
        <v>314</v>
      </c>
    </row>
    <row r="75" spans="1:15" hidden="1" outlineLevel="2">
      <c r="A75" s="124" t="s">
        <v>43</v>
      </c>
      <c r="B75" s="103">
        <v>0</v>
      </c>
      <c r="C75" s="103">
        <v>973547</v>
      </c>
      <c r="D75" s="103">
        <v>150000</v>
      </c>
      <c r="E75" s="103">
        <v>823547</v>
      </c>
      <c r="F75" s="103">
        <v>7600</v>
      </c>
      <c r="G75" s="103">
        <v>740885.48</v>
      </c>
      <c r="H75" s="103">
        <v>7600</v>
      </c>
      <c r="I75" s="103">
        <v>108282.03</v>
      </c>
      <c r="J75" s="103">
        <v>0</v>
      </c>
      <c r="K75" s="102">
        <v>632603.44999999995</v>
      </c>
      <c r="L75" s="113">
        <v>627404.26</v>
      </c>
      <c r="M75" s="100">
        <f t="shared" si="7"/>
        <v>5199.1899999999441</v>
      </c>
      <c r="N75" s="111" t="s">
        <v>322</v>
      </c>
      <c r="O75" s="110" t="s">
        <v>320</v>
      </c>
    </row>
    <row r="76" spans="1:15" hidden="1" outlineLevel="2">
      <c r="A76" s="123" t="s">
        <v>43</v>
      </c>
      <c r="B76" s="109">
        <v>0</v>
      </c>
      <c r="C76" s="109">
        <v>118000</v>
      </c>
      <c r="D76" s="109">
        <v>0</v>
      </c>
      <c r="E76" s="109">
        <v>118000</v>
      </c>
      <c r="F76" s="109">
        <v>2141.59</v>
      </c>
      <c r="G76" s="109">
        <v>52330.27</v>
      </c>
      <c r="H76" s="109">
        <v>623.5</v>
      </c>
      <c r="I76" s="109">
        <v>2538.4</v>
      </c>
      <c r="J76" s="109">
        <v>1518.09</v>
      </c>
      <c r="K76" s="108">
        <v>49791.87</v>
      </c>
      <c r="L76" s="101">
        <v>20027.75</v>
      </c>
      <c r="M76" s="100">
        <f t="shared" si="7"/>
        <v>29764.120000000003</v>
      </c>
      <c r="N76" s="107" t="s">
        <v>321</v>
      </c>
      <c r="O76" s="106" t="s">
        <v>320</v>
      </c>
    </row>
    <row r="77" spans="1:15" hidden="1" outlineLevel="2">
      <c r="A77" s="123" t="s">
        <v>43</v>
      </c>
      <c r="B77" s="109">
        <v>0</v>
      </c>
      <c r="C77" s="109">
        <v>10000</v>
      </c>
      <c r="D77" s="109">
        <v>0</v>
      </c>
      <c r="E77" s="109">
        <v>10000</v>
      </c>
      <c r="F77" s="109">
        <v>0</v>
      </c>
      <c r="G77" s="109">
        <v>5050</v>
      </c>
      <c r="H77" s="109">
        <v>0</v>
      </c>
      <c r="I77" s="109">
        <v>0</v>
      </c>
      <c r="J77" s="109">
        <v>0</v>
      </c>
      <c r="K77" s="108">
        <v>5050</v>
      </c>
      <c r="L77" s="113">
        <v>5050</v>
      </c>
      <c r="M77" s="100">
        <f t="shared" si="7"/>
        <v>0</v>
      </c>
      <c r="N77" s="107" t="s">
        <v>319</v>
      </c>
      <c r="O77" s="106" t="s">
        <v>318</v>
      </c>
    </row>
    <row r="78" spans="1:15" hidden="1" outlineLevel="2">
      <c r="A78" s="124" t="s">
        <v>39</v>
      </c>
      <c r="B78" s="103">
        <v>0</v>
      </c>
      <c r="C78" s="103">
        <v>925000</v>
      </c>
      <c r="D78" s="103">
        <v>0</v>
      </c>
      <c r="E78" s="103">
        <v>925000</v>
      </c>
      <c r="F78" s="103">
        <v>249548.22</v>
      </c>
      <c r="G78" s="103">
        <v>897393.59</v>
      </c>
      <c r="H78" s="103">
        <v>277999.18</v>
      </c>
      <c r="I78" s="103">
        <v>598415.04</v>
      </c>
      <c r="J78" s="103">
        <v>-28450.959999999999</v>
      </c>
      <c r="K78" s="102">
        <v>298978.55</v>
      </c>
      <c r="L78" s="113">
        <v>298978.55</v>
      </c>
      <c r="M78" s="100">
        <f t="shared" si="7"/>
        <v>0</v>
      </c>
      <c r="N78" s="111" t="s">
        <v>317</v>
      </c>
      <c r="O78" s="110" t="s">
        <v>316</v>
      </c>
    </row>
    <row r="79" spans="1:15" hidden="1" outlineLevel="2">
      <c r="A79" s="123" t="s">
        <v>39</v>
      </c>
      <c r="B79" s="109">
        <v>0</v>
      </c>
      <c r="C79" s="109">
        <v>5000</v>
      </c>
      <c r="D79" s="109">
        <v>0</v>
      </c>
      <c r="E79" s="109">
        <v>5000</v>
      </c>
      <c r="F79" s="109">
        <v>0</v>
      </c>
      <c r="G79" s="109">
        <v>1068</v>
      </c>
      <c r="H79" s="109">
        <v>0</v>
      </c>
      <c r="I79" s="109">
        <v>685</v>
      </c>
      <c r="J79" s="109">
        <v>0</v>
      </c>
      <c r="K79" s="108">
        <v>383</v>
      </c>
      <c r="L79" s="113">
        <v>0</v>
      </c>
      <c r="M79" s="100">
        <f t="shared" si="7"/>
        <v>383</v>
      </c>
      <c r="N79" s="107" t="s">
        <v>315</v>
      </c>
      <c r="O79" s="106" t="s">
        <v>314</v>
      </c>
    </row>
    <row r="80" spans="1:15" outlineLevel="1" collapsed="1">
      <c r="A80" s="126" t="s">
        <v>313</v>
      </c>
      <c r="B80" s="96">
        <f t="shared" ref="B80:M80" si="8">SUBTOTAL(9,B41:B79)</f>
        <v>20182660</v>
      </c>
      <c r="C80" s="96">
        <f t="shared" si="8"/>
        <v>22894511.030000001</v>
      </c>
      <c r="D80" s="96">
        <f t="shared" si="8"/>
        <v>2564297.35</v>
      </c>
      <c r="E80" s="96">
        <f t="shared" si="8"/>
        <v>40512873.679999992</v>
      </c>
      <c r="F80" s="96">
        <f t="shared" si="8"/>
        <v>3275665.6399999992</v>
      </c>
      <c r="G80" s="96">
        <f t="shared" si="8"/>
        <v>37827372.030000016</v>
      </c>
      <c r="H80" s="96">
        <f t="shared" si="8"/>
        <v>3748157.629999999</v>
      </c>
      <c r="I80" s="96">
        <f t="shared" si="8"/>
        <v>31909510.340000004</v>
      </c>
      <c r="J80" s="96">
        <f t="shared" si="8"/>
        <v>-472491.98999999993</v>
      </c>
      <c r="K80" s="96">
        <f t="shared" si="8"/>
        <v>5917861.6900000004</v>
      </c>
      <c r="L80" s="112">
        <f t="shared" si="8"/>
        <v>3519160.3899999997</v>
      </c>
      <c r="M80" s="95">
        <f t="shared" si="8"/>
        <v>2398701.2999999998</v>
      </c>
      <c r="N80" s="107"/>
      <c r="O80" s="106"/>
    </row>
    <row r="81" spans="1:15" hidden="1" outlineLevel="2">
      <c r="A81" s="123" t="s">
        <v>51</v>
      </c>
      <c r="B81" s="109">
        <v>1530000</v>
      </c>
      <c r="C81" s="109">
        <v>0</v>
      </c>
      <c r="D81" s="109">
        <v>160100</v>
      </c>
      <c r="E81" s="109">
        <v>1369900</v>
      </c>
      <c r="F81" s="109">
        <v>199964.11</v>
      </c>
      <c r="G81" s="109">
        <v>1358806.21</v>
      </c>
      <c r="H81" s="109">
        <v>202824.11</v>
      </c>
      <c r="I81" s="109">
        <v>1357656.21</v>
      </c>
      <c r="J81" s="109">
        <v>-2860</v>
      </c>
      <c r="K81" s="108">
        <v>1150</v>
      </c>
      <c r="L81" s="101">
        <v>1150</v>
      </c>
      <c r="M81" s="100">
        <f t="shared" ref="M81:M100" si="9">K81-L81</f>
        <v>0</v>
      </c>
      <c r="N81" s="107" t="s">
        <v>312</v>
      </c>
      <c r="O81" s="106" t="s">
        <v>311</v>
      </c>
    </row>
    <row r="82" spans="1:15" hidden="1" outlineLevel="2">
      <c r="A82" s="123" t="s">
        <v>43</v>
      </c>
      <c r="B82" s="109">
        <v>42692</v>
      </c>
      <c r="C82" s="109">
        <v>397380</v>
      </c>
      <c r="D82" s="109">
        <v>59000</v>
      </c>
      <c r="E82" s="109">
        <v>381072</v>
      </c>
      <c r="F82" s="109">
        <v>-1486.7</v>
      </c>
      <c r="G82" s="109">
        <v>376047.54</v>
      </c>
      <c r="H82" s="109">
        <v>21446</v>
      </c>
      <c r="I82" s="109">
        <v>360966.58</v>
      </c>
      <c r="J82" s="109">
        <v>-22932.7</v>
      </c>
      <c r="K82" s="108">
        <v>15080.96</v>
      </c>
      <c r="L82" s="101">
        <v>14319</v>
      </c>
      <c r="M82" s="100">
        <f t="shared" si="9"/>
        <v>761.95999999999913</v>
      </c>
      <c r="N82" s="107" t="s">
        <v>310</v>
      </c>
      <c r="O82" s="106" t="s">
        <v>309</v>
      </c>
    </row>
    <row r="83" spans="1:15" hidden="1" outlineLevel="2">
      <c r="A83" s="124" t="s">
        <v>39</v>
      </c>
      <c r="B83" s="103">
        <v>749870</v>
      </c>
      <c r="C83" s="103">
        <v>190466</v>
      </c>
      <c r="D83" s="103">
        <v>407302</v>
      </c>
      <c r="E83" s="103">
        <v>533034</v>
      </c>
      <c r="F83" s="103">
        <v>11237.94</v>
      </c>
      <c r="G83" s="103">
        <v>528036.93999999994</v>
      </c>
      <c r="H83" s="103">
        <v>13266.24</v>
      </c>
      <c r="I83" s="103">
        <v>493352.15</v>
      </c>
      <c r="J83" s="103">
        <v>-2028.3</v>
      </c>
      <c r="K83" s="102">
        <v>34684.79</v>
      </c>
      <c r="L83" s="113">
        <v>32997.629999999997</v>
      </c>
      <c r="M83" s="100">
        <f t="shared" si="9"/>
        <v>1687.1600000000035</v>
      </c>
      <c r="N83" s="111" t="s">
        <v>308</v>
      </c>
      <c r="O83" s="110" t="s">
        <v>307</v>
      </c>
    </row>
    <row r="84" spans="1:15" hidden="1" outlineLevel="2">
      <c r="A84" s="124" t="s">
        <v>39</v>
      </c>
      <c r="B84" s="103">
        <v>528500</v>
      </c>
      <c r="C84" s="103">
        <v>0</v>
      </c>
      <c r="D84" s="103">
        <v>334490</v>
      </c>
      <c r="E84" s="103">
        <v>194010</v>
      </c>
      <c r="F84" s="103">
        <v>0</v>
      </c>
      <c r="G84" s="103">
        <v>150064.01999999999</v>
      </c>
      <c r="H84" s="103">
        <v>0</v>
      </c>
      <c r="I84" s="103">
        <v>613.96</v>
      </c>
      <c r="J84" s="103">
        <v>0</v>
      </c>
      <c r="K84" s="102">
        <v>149450.06</v>
      </c>
      <c r="L84" s="113">
        <v>3570</v>
      </c>
      <c r="M84" s="100">
        <f t="shared" si="9"/>
        <v>145880.06</v>
      </c>
      <c r="N84" s="111" t="s">
        <v>306</v>
      </c>
      <c r="O84" s="110" t="s">
        <v>304</v>
      </c>
    </row>
    <row r="85" spans="1:15" hidden="1" outlineLevel="2">
      <c r="A85" s="123" t="s">
        <v>39</v>
      </c>
      <c r="B85" s="109">
        <v>0</v>
      </c>
      <c r="C85" s="109">
        <v>146100</v>
      </c>
      <c r="D85" s="109">
        <v>18000</v>
      </c>
      <c r="E85" s="109">
        <v>128100</v>
      </c>
      <c r="F85" s="109">
        <v>0</v>
      </c>
      <c r="G85" s="109">
        <v>122631.03</v>
      </c>
      <c r="H85" s="109">
        <v>2041.76</v>
      </c>
      <c r="I85" s="109">
        <v>114442.53</v>
      </c>
      <c r="J85" s="109">
        <v>-2041.76</v>
      </c>
      <c r="K85" s="108">
        <v>8188.5</v>
      </c>
      <c r="L85" s="113">
        <v>0</v>
      </c>
      <c r="M85" s="100">
        <f t="shared" si="9"/>
        <v>8188.5</v>
      </c>
      <c r="N85" s="107" t="s">
        <v>305</v>
      </c>
      <c r="O85" s="106" t="s">
        <v>304</v>
      </c>
    </row>
    <row r="86" spans="1:15" hidden="1" outlineLevel="2">
      <c r="A86" s="123" t="s">
        <v>40</v>
      </c>
      <c r="B86" s="109">
        <v>0</v>
      </c>
      <c r="C86" s="109">
        <v>118800</v>
      </c>
      <c r="D86" s="109">
        <v>0</v>
      </c>
      <c r="E86" s="109">
        <v>118800</v>
      </c>
      <c r="F86" s="109">
        <v>0</v>
      </c>
      <c r="G86" s="109">
        <v>117828</v>
      </c>
      <c r="H86" s="109">
        <v>5160</v>
      </c>
      <c r="I86" s="109">
        <v>112668</v>
      </c>
      <c r="J86" s="109">
        <v>-5160</v>
      </c>
      <c r="K86" s="108">
        <v>5160</v>
      </c>
      <c r="L86" s="113">
        <v>5160</v>
      </c>
      <c r="M86" s="100">
        <f t="shared" si="9"/>
        <v>0</v>
      </c>
      <c r="N86" s="107" t="s">
        <v>303</v>
      </c>
      <c r="O86" s="106" t="s">
        <v>302</v>
      </c>
    </row>
    <row r="87" spans="1:15" hidden="1" outlineLevel="2">
      <c r="A87" s="124" t="s">
        <v>39</v>
      </c>
      <c r="B87" s="103">
        <v>0</v>
      </c>
      <c r="C87" s="103">
        <v>270968</v>
      </c>
      <c r="D87" s="103">
        <v>100000</v>
      </c>
      <c r="E87" s="103">
        <v>170968</v>
      </c>
      <c r="F87" s="103">
        <v>-20760.75</v>
      </c>
      <c r="G87" s="103">
        <v>148936.06</v>
      </c>
      <c r="H87" s="103">
        <v>15138.87</v>
      </c>
      <c r="I87" s="103">
        <v>42361.13</v>
      </c>
      <c r="J87" s="103">
        <v>-35899.620000000003</v>
      </c>
      <c r="K87" s="102">
        <v>106574.93</v>
      </c>
      <c r="L87" s="101">
        <v>2724.1</v>
      </c>
      <c r="M87" s="100">
        <f t="shared" si="9"/>
        <v>103850.82999999999</v>
      </c>
      <c r="N87" s="111" t="s">
        <v>301</v>
      </c>
      <c r="O87" s="110" t="s">
        <v>292</v>
      </c>
    </row>
    <row r="88" spans="1:15" hidden="1" outlineLevel="2">
      <c r="A88" s="124" t="s">
        <v>40</v>
      </c>
      <c r="B88" s="103">
        <v>0</v>
      </c>
      <c r="C88" s="103">
        <v>50000</v>
      </c>
      <c r="D88" s="103">
        <v>7000</v>
      </c>
      <c r="E88" s="103">
        <v>43000</v>
      </c>
      <c r="F88" s="103">
        <v>0</v>
      </c>
      <c r="G88" s="103">
        <v>18636</v>
      </c>
      <c r="H88" s="103">
        <v>6212</v>
      </c>
      <c r="I88" s="103">
        <v>12424</v>
      </c>
      <c r="J88" s="103">
        <v>-6212</v>
      </c>
      <c r="K88" s="102">
        <v>6212</v>
      </c>
      <c r="L88" s="101">
        <v>6212</v>
      </c>
      <c r="M88" s="100">
        <f t="shared" si="9"/>
        <v>0</v>
      </c>
      <c r="N88" s="111" t="s">
        <v>300</v>
      </c>
      <c r="O88" s="110" t="s">
        <v>299</v>
      </c>
    </row>
    <row r="89" spans="1:15" hidden="1" outlineLevel="2">
      <c r="A89" s="123" t="s">
        <v>43</v>
      </c>
      <c r="B89" s="109">
        <v>0</v>
      </c>
      <c r="C89" s="109">
        <v>626472.35</v>
      </c>
      <c r="D89" s="109">
        <v>261000</v>
      </c>
      <c r="E89" s="109">
        <v>365472.35</v>
      </c>
      <c r="F89" s="109">
        <v>13196</v>
      </c>
      <c r="G89" s="109">
        <v>313553.34000000003</v>
      </c>
      <c r="H89" s="109">
        <v>36399.5</v>
      </c>
      <c r="I89" s="109">
        <v>239801.26</v>
      </c>
      <c r="J89" s="109">
        <v>-23203.5</v>
      </c>
      <c r="K89" s="108">
        <v>73752.08</v>
      </c>
      <c r="L89" s="113">
        <v>29565.07</v>
      </c>
      <c r="M89" s="100">
        <f t="shared" si="9"/>
        <v>44187.01</v>
      </c>
      <c r="N89" s="107" t="s">
        <v>298</v>
      </c>
      <c r="O89" s="106" t="s">
        <v>290</v>
      </c>
    </row>
    <row r="90" spans="1:15" hidden="1" outlineLevel="2">
      <c r="A90" s="123" t="s">
        <v>39</v>
      </c>
      <c r="B90" s="109">
        <v>0</v>
      </c>
      <c r="C90" s="109">
        <v>504681.61</v>
      </c>
      <c r="D90" s="109">
        <v>192000</v>
      </c>
      <c r="E90" s="109">
        <v>312681.61</v>
      </c>
      <c r="F90" s="109">
        <v>37216</v>
      </c>
      <c r="G90" s="109">
        <v>225655</v>
      </c>
      <c r="H90" s="109">
        <v>24908</v>
      </c>
      <c r="I90" s="109">
        <v>109534</v>
      </c>
      <c r="J90" s="109">
        <v>12308</v>
      </c>
      <c r="K90" s="108">
        <v>116121</v>
      </c>
      <c r="L90" s="113">
        <v>15598</v>
      </c>
      <c r="M90" s="100">
        <f t="shared" si="9"/>
        <v>100523</v>
      </c>
      <c r="N90" s="107" t="s">
        <v>297</v>
      </c>
      <c r="O90" s="106" t="s">
        <v>286</v>
      </c>
    </row>
    <row r="91" spans="1:15" hidden="1" outlineLevel="2">
      <c r="A91" s="123" t="s">
        <v>32</v>
      </c>
      <c r="B91" s="109">
        <v>0</v>
      </c>
      <c r="C91" s="109">
        <v>834959.84</v>
      </c>
      <c r="D91" s="109">
        <v>0</v>
      </c>
      <c r="E91" s="109">
        <v>834959.84</v>
      </c>
      <c r="F91" s="109">
        <v>0</v>
      </c>
      <c r="G91" s="109">
        <v>455651.89</v>
      </c>
      <c r="H91" s="109">
        <v>428800</v>
      </c>
      <c r="I91" s="109">
        <v>442212.93</v>
      </c>
      <c r="J91" s="109">
        <v>-428800</v>
      </c>
      <c r="K91" s="108">
        <v>13438.96</v>
      </c>
      <c r="L91" s="113">
        <v>11819</v>
      </c>
      <c r="M91" s="100">
        <f t="shared" si="9"/>
        <v>1619.9599999999991</v>
      </c>
      <c r="N91" s="107" t="s">
        <v>296</v>
      </c>
      <c r="O91" s="106" t="s">
        <v>284</v>
      </c>
    </row>
    <row r="92" spans="1:15" hidden="1" outlineLevel="2">
      <c r="A92" s="124" t="s">
        <v>39</v>
      </c>
      <c r="B92" s="103">
        <v>0</v>
      </c>
      <c r="C92" s="103">
        <v>231400</v>
      </c>
      <c r="D92" s="103">
        <v>95000</v>
      </c>
      <c r="E92" s="103">
        <v>136400</v>
      </c>
      <c r="F92" s="103">
        <v>0</v>
      </c>
      <c r="G92" s="103">
        <v>96988.36</v>
      </c>
      <c r="H92" s="103">
        <v>0</v>
      </c>
      <c r="I92" s="103">
        <v>52262.09</v>
      </c>
      <c r="J92" s="103">
        <v>0</v>
      </c>
      <c r="K92" s="102">
        <v>44726.27</v>
      </c>
      <c r="L92" s="113">
        <v>25687.41</v>
      </c>
      <c r="M92" s="100">
        <f t="shared" si="9"/>
        <v>19038.859999999997</v>
      </c>
      <c r="N92" s="111" t="s">
        <v>295</v>
      </c>
      <c r="O92" s="110" t="s">
        <v>294</v>
      </c>
    </row>
    <row r="93" spans="1:15" hidden="1" outlineLevel="2">
      <c r="A93" s="124" t="s">
        <v>39</v>
      </c>
      <c r="B93" s="103">
        <v>0</v>
      </c>
      <c r="C93" s="103">
        <v>655000</v>
      </c>
      <c r="D93" s="103">
        <v>0</v>
      </c>
      <c r="E93" s="103">
        <v>655000</v>
      </c>
      <c r="F93" s="103">
        <v>0</v>
      </c>
      <c r="G93" s="103">
        <v>649999.96</v>
      </c>
      <c r="H93" s="103">
        <v>0</v>
      </c>
      <c r="I93" s="103">
        <v>0</v>
      </c>
      <c r="J93" s="103">
        <v>0</v>
      </c>
      <c r="K93" s="102">
        <v>649999.96</v>
      </c>
      <c r="L93" s="101">
        <v>17775.8</v>
      </c>
      <c r="M93" s="100">
        <f t="shared" si="9"/>
        <v>632224.15999999992</v>
      </c>
      <c r="N93" s="111" t="s">
        <v>293</v>
      </c>
      <c r="O93" s="110" t="s">
        <v>292</v>
      </c>
    </row>
    <row r="94" spans="1:15" hidden="1" outlineLevel="2">
      <c r="A94" s="124" t="s">
        <v>43</v>
      </c>
      <c r="B94" s="103">
        <v>0</v>
      </c>
      <c r="C94" s="103">
        <v>300000</v>
      </c>
      <c r="D94" s="103">
        <v>150000</v>
      </c>
      <c r="E94" s="103">
        <v>150000</v>
      </c>
      <c r="F94" s="103">
        <v>1359.6</v>
      </c>
      <c r="G94" s="103">
        <v>20609.7</v>
      </c>
      <c r="H94" s="103">
        <v>11436.96</v>
      </c>
      <c r="I94" s="103">
        <v>13836.96</v>
      </c>
      <c r="J94" s="103">
        <v>-10077.36</v>
      </c>
      <c r="K94" s="102">
        <v>6772.74</v>
      </c>
      <c r="L94" s="101">
        <v>3913.5</v>
      </c>
      <c r="M94" s="100">
        <f t="shared" si="9"/>
        <v>2859.24</v>
      </c>
      <c r="N94" s="111" t="s">
        <v>291</v>
      </c>
      <c r="O94" s="110" t="s">
        <v>290</v>
      </c>
    </row>
    <row r="95" spans="1:15" hidden="1" outlineLevel="2">
      <c r="A95" s="124" t="s">
        <v>41</v>
      </c>
      <c r="B95" s="103">
        <v>0</v>
      </c>
      <c r="C95" s="103">
        <v>70000</v>
      </c>
      <c r="D95" s="103">
        <v>0</v>
      </c>
      <c r="E95" s="103">
        <v>70000</v>
      </c>
      <c r="F95" s="103">
        <v>1551.93</v>
      </c>
      <c r="G95" s="103">
        <v>54530.28</v>
      </c>
      <c r="H95" s="103">
        <v>1551.93</v>
      </c>
      <c r="I95" s="103">
        <v>52733.3</v>
      </c>
      <c r="J95" s="103">
        <v>0</v>
      </c>
      <c r="K95" s="102">
        <v>1796.98</v>
      </c>
      <c r="L95" s="101">
        <v>0</v>
      </c>
      <c r="M95" s="100">
        <f t="shared" si="9"/>
        <v>1796.98</v>
      </c>
      <c r="N95" s="111" t="s">
        <v>289</v>
      </c>
      <c r="O95" s="110" t="s">
        <v>288</v>
      </c>
    </row>
    <row r="96" spans="1:15" hidden="1" outlineLevel="2">
      <c r="A96" s="124" t="s">
        <v>39</v>
      </c>
      <c r="B96" s="103">
        <v>0</v>
      </c>
      <c r="C96" s="103">
        <v>150541.79</v>
      </c>
      <c r="D96" s="103">
        <v>0</v>
      </c>
      <c r="E96" s="103">
        <v>150541.79</v>
      </c>
      <c r="F96" s="103">
        <v>-13713.11</v>
      </c>
      <c r="G96" s="103">
        <v>111088.89</v>
      </c>
      <c r="H96" s="103">
        <v>10944.65</v>
      </c>
      <c r="I96" s="103">
        <v>90648.89</v>
      </c>
      <c r="J96" s="103">
        <v>-24657.759999999998</v>
      </c>
      <c r="K96" s="102">
        <v>20440</v>
      </c>
      <c r="L96" s="101">
        <v>6760</v>
      </c>
      <c r="M96" s="100">
        <f t="shared" si="9"/>
        <v>13680</v>
      </c>
      <c r="N96" s="111" t="s">
        <v>287</v>
      </c>
      <c r="O96" s="110" t="s">
        <v>286</v>
      </c>
    </row>
    <row r="97" spans="1:15" hidden="1" outlineLevel="2">
      <c r="A97" s="123" t="s">
        <v>32</v>
      </c>
      <c r="B97" s="109">
        <v>0</v>
      </c>
      <c r="C97" s="109">
        <v>258000</v>
      </c>
      <c r="D97" s="109">
        <v>0</v>
      </c>
      <c r="E97" s="109">
        <v>258000</v>
      </c>
      <c r="F97" s="109">
        <v>1605</v>
      </c>
      <c r="G97" s="109">
        <v>108805</v>
      </c>
      <c r="H97" s="109">
        <v>107200</v>
      </c>
      <c r="I97" s="109">
        <v>107200</v>
      </c>
      <c r="J97" s="109">
        <v>-105595</v>
      </c>
      <c r="K97" s="108">
        <v>1605</v>
      </c>
      <c r="L97" s="113">
        <v>1605</v>
      </c>
      <c r="M97" s="100">
        <f t="shared" si="9"/>
        <v>0</v>
      </c>
      <c r="N97" s="107" t="s">
        <v>285</v>
      </c>
      <c r="O97" s="106" t="s">
        <v>284</v>
      </c>
    </row>
    <row r="98" spans="1:15" hidden="1" outlineLevel="2">
      <c r="A98" s="124" t="s">
        <v>43</v>
      </c>
      <c r="B98" s="103">
        <v>0</v>
      </c>
      <c r="C98" s="103">
        <v>16000</v>
      </c>
      <c r="D98" s="103">
        <v>0</v>
      </c>
      <c r="E98" s="103">
        <v>16000</v>
      </c>
      <c r="F98" s="103">
        <v>2520</v>
      </c>
      <c r="G98" s="103">
        <v>12906.12</v>
      </c>
      <c r="H98" s="103">
        <v>0</v>
      </c>
      <c r="I98" s="103">
        <v>8555.3700000000008</v>
      </c>
      <c r="J98" s="103">
        <v>2520</v>
      </c>
      <c r="K98" s="102">
        <v>4350.75</v>
      </c>
      <c r="L98" s="101">
        <v>0</v>
      </c>
      <c r="M98" s="100">
        <f t="shared" si="9"/>
        <v>4350.75</v>
      </c>
      <c r="N98" s="111" t="s">
        <v>283</v>
      </c>
      <c r="O98" s="110" t="s">
        <v>282</v>
      </c>
    </row>
    <row r="99" spans="1:15" hidden="1" outlineLevel="2">
      <c r="A99" s="123" t="s">
        <v>43</v>
      </c>
      <c r="B99" s="109">
        <v>0</v>
      </c>
      <c r="C99" s="109">
        <v>249000</v>
      </c>
      <c r="D99" s="109">
        <v>0</v>
      </c>
      <c r="E99" s="109">
        <v>249000</v>
      </c>
      <c r="F99" s="109">
        <v>63059.81</v>
      </c>
      <c r="G99" s="109">
        <v>172361.51</v>
      </c>
      <c r="H99" s="109">
        <v>126165.53</v>
      </c>
      <c r="I99" s="109">
        <v>149445.53</v>
      </c>
      <c r="J99" s="109">
        <v>-63105.72</v>
      </c>
      <c r="K99" s="108">
        <v>22915.98</v>
      </c>
      <c r="L99" s="101">
        <v>22910.06</v>
      </c>
      <c r="M99" s="100">
        <f t="shared" si="9"/>
        <v>5.9199999999982538</v>
      </c>
      <c r="N99" s="107" t="s">
        <v>281</v>
      </c>
      <c r="O99" s="106" t="s">
        <v>280</v>
      </c>
    </row>
    <row r="100" spans="1:15" hidden="1" outlineLevel="2">
      <c r="A100" s="123" t="s">
        <v>49</v>
      </c>
      <c r="B100" s="109">
        <v>0</v>
      </c>
      <c r="C100" s="109">
        <v>41000</v>
      </c>
      <c r="D100" s="109">
        <v>0</v>
      </c>
      <c r="E100" s="109">
        <v>41000</v>
      </c>
      <c r="F100" s="109">
        <v>10120.73</v>
      </c>
      <c r="G100" s="109">
        <v>17800.810000000001</v>
      </c>
      <c r="H100" s="109">
        <v>10120.73</v>
      </c>
      <c r="I100" s="109">
        <v>17800.810000000001</v>
      </c>
      <c r="J100" s="109">
        <v>0</v>
      </c>
      <c r="K100" s="108">
        <v>0</v>
      </c>
      <c r="L100" s="113">
        <v>5015.0200000000004</v>
      </c>
      <c r="M100" s="100">
        <f t="shared" si="9"/>
        <v>-5015.0200000000004</v>
      </c>
      <c r="N100" s="111" t="s">
        <v>279</v>
      </c>
      <c r="O100" s="106" t="s">
        <v>278</v>
      </c>
    </row>
    <row r="101" spans="1:15" outlineLevel="1" collapsed="1">
      <c r="A101" s="125" t="s">
        <v>277</v>
      </c>
      <c r="B101" s="96">
        <f t="shared" ref="B101:M101" si="10">SUBTOTAL(9,B81:B100)</f>
        <v>2851062</v>
      </c>
      <c r="C101" s="96">
        <f t="shared" si="10"/>
        <v>5110769.59</v>
      </c>
      <c r="D101" s="96">
        <f t="shared" si="10"/>
        <v>1783892</v>
      </c>
      <c r="E101" s="96">
        <f t="shared" si="10"/>
        <v>6177939.5899999999</v>
      </c>
      <c r="F101" s="96">
        <f t="shared" si="10"/>
        <v>305870.55999999994</v>
      </c>
      <c r="G101" s="96">
        <f t="shared" si="10"/>
        <v>5060936.6599999992</v>
      </c>
      <c r="H101" s="96">
        <f t="shared" si="10"/>
        <v>1023616.28</v>
      </c>
      <c r="I101" s="96">
        <f t="shared" si="10"/>
        <v>3778515.6999999993</v>
      </c>
      <c r="J101" s="96">
        <f t="shared" si="10"/>
        <v>-717745.72</v>
      </c>
      <c r="K101" s="96">
        <f t="shared" si="10"/>
        <v>1282420.96</v>
      </c>
      <c r="L101" s="112">
        <f t="shared" si="10"/>
        <v>206781.58999999997</v>
      </c>
      <c r="M101" s="95">
        <f t="shared" si="10"/>
        <v>1075639.3699999999</v>
      </c>
      <c r="N101" s="111"/>
      <c r="O101" s="106"/>
    </row>
    <row r="102" spans="1:15" hidden="1" outlineLevel="2">
      <c r="A102" s="124" t="s">
        <v>39</v>
      </c>
      <c r="B102" s="103">
        <v>0</v>
      </c>
      <c r="C102" s="103">
        <v>24397</v>
      </c>
      <c r="D102" s="103">
        <v>126</v>
      </c>
      <c r="E102" s="103">
        <v>24271</v>
      </c>
      <c r="F102" s="103">
        <v>0</v>
      </c>
      <c r="G102" s="103">
        <v>18189.02</v>
      </c>
      <c r="H102" s="103">
        <v>0</v>
      </c>
      <c r="I102" s="103">
        <v>16521.96</v>
      </c>
      <c r="J102" s="103">
        <v>0</v>
      </c>
      <c r="K102" s="102">
        <v>1667.06</v>
      </c>
      <c r="L102" s="113">
        <v>0</v>
      </c>
      <c r="M102" s="100">
        <f>K102-L102</f>
        <v>1667.06</v>
      </c>
      <c r="N102" s="111" t="s">
        <v>276</v>
      </c>
      <c r="O102" s="110" t="s">
        <v>275</v>
      </c>
    </row>
    <row r="103" spans="1:15" hidden="1" outlineLevel="2">
      <c r="A103" s="123" t="s">
        <v>40</v>
      </c>
      <c r="B103" s="109">
        <v>0</v>
      </c>
      <c r="C103" s="109">
        <v>63200</v>
      </c>
      <c r="D103" s="109">
        <v>0</v>
      </c>
      <c r="E103" s="109">
        <v>63200</v>
      </c>
      <c r="F103" s="109">
        <v>0</v>
      </c>
      <c r="G103" s="109">
        <v>63180.6</v>
      </c>
      <c r="H103" s="109">
        <v>5721</v>
      </c>
      <c r="I103" s="109">
        <v>61761</v>
      </c>
      <c r="J103" s="109">
        <v>-5721</v>
      </c>
      <c r="K103" s="108">
        <v>1419.6</v>
      </c>
      <c r="L103" s="113">
        <v>0</v>
      </c>
      <c r="M103" s="100">
        <f>K103-L103</f>
        <v>1419.6</v>
      </c>
      <c r="N103" s="107" t="s">
        <v>274</v>
      </c>
      <c r="O103" s="106" t="s">
        <v>273</v>
      </c>
    </row>
    <row r="104" spans="1:15" hidden="1" outlineLevel="2">
      <c r="A104" s="124" t="s">
        <v>42</v>
      </c>
      <c r="B104" s="103">
        <v>0</v>
      </c>
      <c r="C104" s="103">
        <v>1295600</v>
      </c>
      <c r="D104" s="103">
        <v>0</v>
      </c>
      <c r="E104" s="103">
        <v>1295600</v>
      </c>
      <c r="F104" s="103">
        <v>578550</v>
      </c>
      <c r="G104" s="103">
        <v>1102594</v>
      </c>
      <c r="H104" s="103">
        <v>0</v>
      </c>
      <c r="I104" s="103">
        <v>507305.5</v>
      </c>
      <c r="J104" s="103">
        <v>578550</v>
      </c>
      <c r="K104" s="102">
        <v>595288.5</v>
      </c>
      <c r="L104" s="101">
        <v>527489.78</v>
      </c>
      <c r="M104" s="100">
        <f>K104-L104</f>
        <v>67798.719999999972</v>
      </c>
      <c r="N104" s="111" t="s">
        <v>272</v>
      </c>
      <c r="O104" s="110" t="s">
        <v>271</v>
      </c>
    </row>
    <row r="105" spans="1:15" hidden="1" outlineLevel="2">
      <c r="A105" s="123" t="s">
        <v>42</v>
      </c>
      <c r="B105" s="109">
        <v>0</v>
      </c>
      <c r="C105" s="109">
        <v>558663.43999999994</v>
      </c>
      <c r="D105" s="109">
        <v>0</v>
      </c>
      <c r="E105" s="109">
        <v>558663.43999999994</v>
      </c>
      <c r="F105" s="109">
        <v>35000</v>
      </c>
      <c r="G105" s="109">
        <v>419482</v>
      </c>
      <c r="H105" s="109">
        <v>808</v>
      </c>
      <c r="I105" s="109">
        <v>261688.8</v>
      </c>
      <c r="J105" s="109">
        <v>34192</v>
      </c>
      <c r="K105" s="108">
        <v>157793.20000000001</v>
      </c>
      <c r="L105" s="101">
        <v>101400</v>
      </c>
      <c r="M105" s="100">
        <f>K105-L105</f>
        <v>56393.200000000012</v>
      </c>
      <c r="N105" s="107" t="s">
        <v>270</v>
      </c>
      <c r="O105" s="106" t="s">
        <v>269</v>
      </c>
    </row>
    <row r="106" spans="1:15" outlineLevel="1" collapsed="1">
      <c r="A106" s="126" t="s">
        <v>268</v>
      </c>
      <c r="B106" s="96">
        <f t="shared" ref="B106:M106" si="11">SUBTOTAL(9,B102:B105)</f>
        <v>0</v>
      </c>
      <c r="C106" s="96">
        <f t="shared" si="11"/>
        <v>1941860.44</v>
      </c>
      <c r="D106" s="96">
        <f t="shared" si="11"/>
        <v>126</v>
      </c>
      <c r="E106" s="96">
        <f t="shared" si="11"/>
        <v>1941734.44</v>
      </c>
      <c r="F106" s="96">
        <f t="shared" si="11"/>
        <v>613550</v>
      </c>
      <c r="G106" s="96">
        <f t="shared" si="11"/>
        <v>1603445.62</v>
      </c>
      <c r="H106" s="96">
        <f t="shared" si="11"/>
        <v>6529</v>
      </c>
      <c r="I106" s="96">
        <f t="shared" si="11"/>
        <v>847277.26</v>
      </c>
      <c r="J106" s="96">
        <f t="shared" si="11"/>
        <v>607021</v>
      </c>
      <c r="K106" s="96">
        <f t="shared" si="11"/>
        <v>756168.3600000001</v>
      </c>
      <c r="L106" s="96">
        <f t="shared" si="11"/>
        <v>628889.78</v>
      </c>
      <c r="M106" s="95">
        <f t="shared" si="11"/>
        <v>127278.57999999999</v>
      </c>
      <c r="N106" s="107"/>
      <c r="O106" s="106"/>
    </row>
    <row r="107" spans="1:15" hidden="1" outlineLevel="2">
      <c r="A107" s="123" t="s">
        <v>39</v>
      </c>
      <c r="B107" s="109">
        <v>0</v>
      </c>
      <c r="C107" s="109">
        <v>46769.45</v>
      </c>
      <c r="D107" s="109">
        <v>0</v>
      </c>
      <c r="E107" s="109">
        <v>46769.45</v>
      </c>
      <c r="F107" s="109">
        <v>0</v>
      </c>
      <c r="G107" s="109">
        <v>13553</v>
      </c>
      <c r="H107" s="109">
        <v>0</v>
      </c>
      <c r="I107" s="109">
        <v>6000</v>
      </c>
      <c r="J107" s="109">
        <v>0</v>
      </c>
      <c r="K107" s="108">
        <v>7553</v>
      </c>
      <c r="L107" s="113">
        <v>0</v>
      </c>
      <c r="M107" s="100">
        <f t="shared" ref="M107:M118" si="12">K107-L107</f>
        <v>7553</v>
      </c>
      <c r="N107" s="107" t="s">
        <v>267</v>
      </c>
      <c r="O107" s="106" t="s">
        <v>260</v>
      </c>
    </row>
    <row r="108" spans="1:15" hidden="1" outlineLevel="2">
      <c r="A108" s="124" t="s">
        <v>32</v>
      </c>
      <c r="B108" s="103">
        <v>0</v>
      </c>
      <c r="C108" s="103">
        <v>51006.66</v>
      </c>
      <c r="D108" s="103">
        <v>7000</v>
      </c>
      <c r="E108" s="103">
        <v>44006.66</v>
      </c>
      <c r="F108" s="103">
        <v>1089</v>
      </c>
      <c r="G108" s="103">
        <v>7523.51</v>
      </c>
      <c r="H108" s="103">
        <v>1089</v>
      </c>
      <c r="I108" s="103">
        <v>1089</v>
      </c>
      <c r="J108" s="103">
        <v>0</v>
      </c>
      <c r="K108" s="102">
        <v>6434.51</v>
      </c>
      <c r="L108" s="113">
        <v>6434.51</v>
      </c>
      <c r="M108" s="100">
        <f t="shared" si="12"/>
        <v>0</v>
      </c>
      <c r="N108" s="111" t="s">
        <v>266</v>
      </c>
      <c r="O108" s="110" t="s">
        <v>258</v>
      </c>
    </row>
    <row r="109" spans="1:15" hidden="1" outlineLevel="2">
      <c r="A109" s="124" t="s">
        <v>43</v>
      </c>
      <c r="B109" s="103">
        <v>0</v>
      </c>
      <c r="C109" s="103">
        <v>17000</v>
      </c>
      <c r="D109" s="103">
        <v>0</v>
      </c>
      <c r="E109" s="103">
        <v>17000</v>
      </c>
      <c r="F109" s="103">
        <v>516</v>
      </c>
      <c r="G109" s="103">
        <v>7962.06</v>
      </c>
      <c r="H109" s="103">
        <v>0</v>
      </c>
      <c r="I109" s="103">
        <v>0</v>
      </c>
      <c r="J109" s="103">
        <v>516</v>
      </c>
      <c r="K109" s="102">
        <v>7962.06</v>
      </c>
      <c r="L109" s="113">
        <v>7411.16</v>
      </c>
      <c r="M109" s="100">
        <f t="shared" si="12"/>
        <v>550.90000000000055</v>
      </c>
      <c r="N109" s="111" t="s">
        <v>265</v>
      </c>
      <c r="O109" s="110" t="s">
        <v>264</v>
      </c>
    </row>
    <row r="110" spans="1:15" hidden="1" outlineLevel="2">
      <c r="A110" s="124" t="s">
        <v>39</v>
      </c>
      <c r="B110" s="103">
        <v>0</v>
      </c>
      <c r="C110" s="103">
        <v>102035.19</v>
      </c>
      <c r="D110" s="103">
        <v>20000</v>
      </c>
      <c r="E110" s="103">
        <v>82035.19</v>
      </c>
      <c r="F110" s="103">
        <v>12200</v>
      </c>
      <c r="G110" s="103">
        <v>75632.84</v>
      </c>
      <c r="H110" s="103">
        <v>5575.78</v>
      </c>
      <c r="I110" s="103">
        <v>51357.99</v>
      </c>
      <c r="J110" s="103">
        <v>6624.22</v>
      </c>
      <c r="K110" s="102">
        <v>24274.85</v>
      </c>
      <c r="L110" s="113">
        <v>9757.02</v>
      </c>
      <c r="M110" s="100">
        <f t="shared" si="12"/>
        <v>14517.829999999998</v>
      </c>
      <c r="N110" s="111" t="s">
        <v>263</v>
      </c>
      <c r="O110" s="110" t="s">
        <v>260</v>
      </c>
    </row>
    <row r="111" spans="1:15" hidden="1" outlineLevel="2">
      <c r="A111" s="124" t="s">
        <v>39</v>
      </c>
      <c r="B111" s="103">
        <v>0</v>
      </c>
      <c r="C111" s="103">
        <v>48587.69</v>
      </c>
      <c r="D111" s="103">
        <v>22280.639999999999</v>
      </c>
      <c r="E111" s="103">
        <v>26307.05</v>
      </c>
      <c r="F111" s="103">
        <v>0</v>
      </c>
      <c r="G111" s="103">
        <v>20046</v>
      </c>
      <c r="H111" s="103">
        <v>0</v>
      </c>
      <c r="I111" s="103">
        <v>17355</v>
      </c>
      <c r="J111" s="103">
        <v>0</v>
      </c>
      <c r="K111" s="102">
        <v>2691</v>
      </c>
      <c r="L111" s="113">
        <v>883</v>
      </c>
      <c r="M111" s="100">
        <f t="shared" si="12"/>
        <v>1808</v>
      </c>
      <c r="N111" s="111" t="s">
        <v>262</v>
      </c>
      <c r="O111" s="110" t="s">
        <v>260</v>
      </c>
    </row>
    <row r="112" spans="1:15" hidden="1" outlineLevel="2">
      <c r="A112" s="124" t="s">
        <v>39</v>
      </c>
      <c r="B112" s="103">
        <v>0</v>
      </c>
      <c r="C112" s="103">
        <v>34925.61</v>
      </c>
      <c r="D112" s="103">
        <v>0</v>
      </c>
      <c r="E112" s="103">
        <v>34925.61</v>
      </c>
      <c r="F112" s="103">
        <v>0</v>
      </c>
      <c r="G112" s="103">
        <v>3320</v>
      </c>
      <c r="H112" s="103">
        <v>0</v>
      </c>
      <c r="I112" s="103">
        <v>2260</v>
      </c>
      <c r="J112" s="103">
        <v>0</v>
      </c>
      <c r="K112" s="102">
        <v>1060</v>
      </c>
      <c r="L112" s="113">
        <v>849.04</v>
      </c>
      <c r="M112" s="100">
        <f t="shared" si="12"/>
        <v>210.96000000000004</v>
      </c>
      <c r="N112" s="111" t="s">
        <v>261</v>
      </c>
      <c r="O112" s="110" t="s">
        <v>260</v>
      </c>
    </row>
    <row r="113" spans="1:15" hidden="1" outlineLevel="2">
      <c r="A113" s="123" t="s">
        <v>32</v>
      </c>
      <c r="B113" s="109">
        <v>0</v>
      </c>
      <c r="C113" s="109">
        <v>90096.5</v>
      </c>
      <c r="D113" s="109">
        <v>10000</v>
      </c>
      <c r="E113" s="109">
        <v>80096.5</v>
      </c>
      <c r="F113" s="109">
        <v>10056.86</v>
      </c>
      <c r="G113" s="109">
        <v>18061.009999999998</v>
      </c>
      <c r="H113" s="109">
        <v>0</v>
      </c>
      <c r="I113" s="109">
        <v>0</v>
      </c>
      <c r="J113" s="109">
        <v>10056.86</v>
      </c>
      <c r="K113" s="108">
        <v>18061.009999999998</v>
      </c>
      <c r="L113" s="113">
        <v>17550.21</v>
      </c>
      <c r="M113" s="100">
        <f t="shared" si="12"/>
        <v>510.79999999999927</v>
      </c>
      <c r="N113" s="107" t="s">
        <v>259</v>
      </c>
      <c r="O113" s="106" t="s">
        <v>258</v>
      </c>
    </row>
    <row r="114" spans="1:15" hidden="1" outlineLevel="2">
      <c r="A114" s="123" t="s">
        <v>43</v>
      </c>
      <c r="B114" s="109">
        <v>0</v>
      </c>
      <c r="C114" s="109">
        <v>20000</v>
      </c>
      <c r="D114" s="109">
        <v>0</v>
      </c>
      <c r="E114" s="109">
        <v>20000</v>
      </c>
      <c r="F114" s="109">
        <v>0</v>
      </c>
      <c r="G114" s="109">
        <v>10761.4</v>
      </c>
      <c r="H114" s="109">
        <v>0</v>
      </c>
      <c r="I114" s="109">
        <v>5331.7</v>
      </c>
      <c r="J114" s="109">
        <v>0</v>
      </c>
      <c r="K114" s="108">
        <v>5429.7</v>
      </c>
      <c r="L114" s="101">
        <v>0</v>
      </c>
      <c r="M114" s="100">
        <f t="shared" si="12"/>
        <v>5429.7</v>
      </c>
      <c r="N114" s="107" t="s">
        <v>257</v>
      </c>
      <c r="O114" s="106" t="s">
        <v>251</v>
      </c>
    </row>
    <row r="115" spans="1:15" hidden="1" outlineLevel="2">
      <c r="A115" s="124" t="s">
        <v>43</v>
      </c>
      <c r="B115" s="103">
        <v>0</v>
      </c>
      <c r="C115" s="103">
        <v>30500</v>
      </c>
      <c r="D115" s="103">
        <v>15000</v>
      </c>
      <c r="E115" s="103">
        <v>15500</v>
      </c>
      <c r="F115" s="103">
        <v>-5702.95</v>
      </c>
      <c r="G115" s="103">
        <v>1466.2</v>
      </c>
      <c r="H115" s="103">
        <v>0</v>
      </c>
      <c r="I115" s="103">
        <v>0</v>
      </c>
      <c r="J115" s="103">
        <v>-5702.95</v>
      </c>
      <c r="K115" s="102">
        <v>1466.2</v>
      </c>
      <c r="L115" s="101">
        <v>0</v>
      </c>
      <c r="M115" s="100">
        <f t="shared" si="12"/>
        <v>1466.2</v>
      </c>
      <c r="N115" s="111" t="s">
        <v>256</v>
      </c>
      <c r="O115" s="110" t="s">
        <v>255</v>
      </c>
    </row>
    <row r="116" spans="1:15" hidden="1" outlineLevel="2">
      <c r="A116" s="123" t="s">
        <v>39</v>
      </c>
      <c r="B116" s="109">
        <v>0</v>
      </c>
      <c r="C116" s="109">
        <v>4585</v>
      </c>
      <c r="D116" s="109">
        <v>0</v>
      </c>
      <c r="E116" s="109">
        <v>4585</v>
      </c>
      <c r="F116" s="109">
        <v>4585</v>
      </c>
      <c r="G116" s="109">
        <v>4585</v>
      </c>
      <c r="H116" s="109">
        <v>3055</v>
      </c>
      <c r="I116" s="109">
        <v>3055</v>
      </c>
      <c r="J116" s="109">
        <v>1530</v>
      </c>
      <c r="K116" s="108">
        <v>1530</v>
      </c>
      <c r="L116" s="101">
        <v>0</v>
      </c>
      <c r="M116" s="100">
        <f t="shared" si="12"/>
        <v>1530</v>
      </c>
      <c r="N116" s="107" t="s">
        <v>254</v>
      </c>
      <c r="O116" s="106" t="s">
        <v>253</v>
      </c>
    </row>
    <row r="117" spans="1:15" hidden="1" outlineLevel="2">
      <c r="A117" s="123" t="s">
        <v>43</v>
      </c>
      <c r="B117" s="109">
        <v>0</v>
      </c>
      <c r="C117" s="109">
        <v>1405.45</v>
      </c>
      <c r="D117" s="109">
        <v>0</v>
      </c>
      <c r="E117" s="109">
        <v>1405.45</v>
      </c>
      <c r="F117" s="109">
        <v>1405.45</v>
      </c>
      <c r="G117" s="109">
        <v>1405.45</v>
      </c>
      <c r="H117" s="109">
        <v>0</v>
      </c>
      <c r="I117" s="109">
        <v>0</v>
      </c>
      <c r="J117" s="109">
        <v>1405.45</v>
      </c>
      <c r="K117" s="108">
        <v>1405.45</v>
      </c>
      <c r="L117" s="113">
        <v>1405.45</v>
      </c>
      <c r="M117" s="100">
        <f t="shared" si="12"/>
        <v>0</v>
      </c>
      <c r="N117" s="107" t="s">
        <v>252</v>
      </c>
      <c r="O117" s="106" t="s">
        <v>251</v>
      </c>
    </row>
    <row r="118" spans="1:15" hidden="1" outlineLevel="2">
      <c r="A118" s="123" t="s">
        <v>32</v>
      </c>
      <c r="B118" s="109">
        <v>0</v>
      </c>
      <c r="C118" s="109">
        <v>1000</v>
      </c>
      <c r="D118" s="109">
        <v>0</v>
      </c>
      <c r="E118" s="109">
        <v>1000</v>
      </c>
      <c r="F118" s="109">
        <v>0</v>
      </c>
      <c r="G118" s="109">
        <v>984</v>
      </c>
      <c r="H118" s="109">
        <v>0</v>
      </c>
      <c r="I118" s="109">
        <v>984</v>
      </c>
      <c r="J118" s="109">
        <v>0</v>
      </c>
      <c r="K118" s="108">
        <v>0</v>
      </c>
      <c r="L118" s="113">
        <v>984</v>
      </c>
      <c r="M118" s="100">
        <f t="shared" si="12"/>
        <v>-984</v>
      </c>
      <c r="N118" s="111" t="s">
        <v>250</v>
      </c>
      <c r="O118" s="106" t="s">
        <v>249</v>
      </c>
    </row>
    <row r="119" spans="1:15" outlineLevel="1" collapsed="1">
      <c r="A119" s="125" t="s">
        <v>248</v>
      </c>
      <c r="B119" s="96">
        <f t="shared" ref="B119:M119" si="13">SUBTOTAL(9,B107:B118)</f>
        <v>0</v>
      </c>
      <c r="C119" s="96">
        <f t="shared" si="13"/>
        <v>447911.55</v>
      </c>
      <c r="D119" s="96">
        <f t="shared" si="13"/>
        <v>74280.639999999999</v>
      </c>
      <c r="E119" s="96">
        <f t="shared" si="13"/>
        <v>373630.91</v>
      </c>
      <c r="F119" s="96">
        <f t="shared" si="13"/>
        <v>24149.360000000001</v>
      </c>
      <c r="G119" s="96">
        <f t="shared" si="13"/>
        <v>165300.47000000003</v>
      </c>
      <c r="H119" s="96">
        <f t="shared" si="13"/>
        <v>9719.7799999999988</v>
      </c>
      <c r="I119" s="96">
        <f t="shared" si="13"/>
        <v>87432.689999999988</v>
      </c>
      <c r="J119" s="96">
        <f t="shared" si="13"/>
        <v>14429.580000000002</v>
      </c>
      <c r="K119" s="96">
        <f t="shared" si="13"/>
        <v>77867.779999999984</v>
      </c>
      <c r="L119" s="112">
        <f t="shared" si="13"/>
        <v>45274.39</v>
      </c>
      <c r="M119" s="95">
        <f t="shared" si="13"/>
        <v>32593.39</v>
      </c>
      <c r="N119" s="111"/>
      <c r="O119" s="106"/>
    </row>
    <row r="120" spans="1:15" hidden="1" outlineLevel="2">
      <c r="A120" s="123" t="s">
        <v>43</v>
      </c>
      <c r="B120" s="109">
        <v>729822</v>
      </c>
      <c r="C120" s="109">
        <v>0</v>
      </c>
      <c r="D120" s="109">
        <v>75700</v>
      </c>
      <c r="E120" s="109">
        <v>654122</v>
      </c>
      <c r="F120" s="109">
        <v>260</v>
      </c>
      <c r="G120" s="109">
        <v>352159.67</v>
      </c>
      <c r="H120" s="109">
        <v>5768</v>
      </c>
      <c r="I120" s="109">
        <v>328280.99</v>
      </c>
      <c r="J120" s="109">
        <v>-5508</v>
      </c>
      <c r="K120" s="108">
        <v>23878.68</v>
      </c>
      <c r="L120" s="113">
        <v>13972.68</v>
      </c>
      <c r="M120" s="100">
        <f t="shared" ref="M120:M134" si="14">K120-L120</f>
        <v>9906</v>
      </c>
      <c r="N120" s="107" t="s">
        <v>247</v>
      </c>
      <c r="O120" s="106" t="s">
        <v>246</v>
      </c>
    </row>
    <row r="121" spans="1:15" hidden="1" outlineLevel="2">
      <c r="A121" s="124" t="s">
        <v>39</v>
      </c>
      <c r="B121" s="103">
        <v>2020300</v>
      </c>
      <c r="C121" s="103">
        <v>0</v>
      </c>
      <c r="D121" s="103">
        <v>165000</v>
      </c>
      <c r="E121" s="103">
        <v>1855300</v>
      </c>
      <c r="F121" s="103">
        <v>-855351.44</v>
      </c>
      <c r="G121" s="103">
        <v>824506.23</v>
      </c>
      <c r="H121" s="103">
        <v>-678668.6</v>
      </c>
      <c r="I121" s="103">
        <v>815117.34</v>
      </c>
      <c r="J121" s="103">
        <v>-176682.84</v>
      </c>
      <c r="K121" s="102">
        <v>9388.89</v>
      </c>
      <c r="L121" s="101">
        <v>3267.91</v>
      </c>
      <c r="M121" s="100">
        <f t="shared" si="14"/>
        <v>6120.98</v>
      </c>
      <c r="N121" s="111" t="s">
        <v>245</v>
      </c>
      <c r="O121" s="110" t="s">
        <v>244</v>
      </c>
    </row>
    <row r="122" spans="1:15" hidden="1" outlineLevel="2">
      <c r="A122" s="124" t="s">
        <v>39</v>
      </c>
      <c r="B122" s="103">
        <v>20000</v>
      </c>
      <c r="C122" s="103">
        <v>180751</v>
      </c>
      <c r="D122" s="103">
        <v>6000</v>
      </c>
      <c r="E122" s="103">
        <v>194751</v>
      </c>
      <c r="F122" s="103">
        <v>-18515.04</v>
      </c>
      <c r="G122" s="103">
        <v>145861.26999999999</v>
      </c>
      <c r="H122" s="103">
        <v>22910.91</v>
      </c>
      <c r="I122" s="103">
        <v>132104.26999999999</v>
      </c>
      <c r="J122" s="103">
        <v>-41425.949999999997</v>
      </c>
      <c r="K122" s="102">
        <v>13757</v>
      </c>
      <c r="L122" s="113">
        <v>0</v>
      </c>
      <c r="M122" s="100">
        <f t="shared" si="14"/>
        <v>13757</v>
      </c>
      <c r="N122" s="111" t="s">
        <v>243</v>
      </c>
      <c r="O122" s="110" t="s">
        <v>241</v>
      </c>
    </row>
    <row r="123" spans="1:15" hidden="1" outlineLevel="2">
      <c r="A123" s="123" t="s">
        <v>39</v>
      </c>
      <c r="B123" s="109">
        <v>500000</v>
      </c>
      <c r="C123" s="109">
        <v>60000</v>
      </c>
      <c r="D123" s="109">
        <v>441910</v>
      </c>
      <c r="E123" s="109">
        <v>118090</v>
      </c>
      <c r="F123" s="109">
        <v>0</v>
      </c>
      <c r="G123" s="109">
        <v>71159</v>
      </c>
      <c r="H123" s="109">
        <v>11621.6</v>
      </c>
      <c r="I123" s="109">
        <v>63417.9</v>
      </c>
      <c r="J123" s="109">
        <v>-11621.6</v>
      </c>
      <c r="K123" s="108">
        <v>7741.1</v>
      </c>
      <c r="L123" s="113">
        <v>7741.1</v>
      </c>
      <c r="M123" s="100">
        <f t="shared" si="14"/>
        <v>0</v>
      </c>
      <c r="N123" s="107" t="s">
        <v>242</v>
      </c>
      <c r="O123" s="106" t="s">
        <v>241</v>
      </c>
    </row>
    <row r="124" spans="1:15" hidden="1" outlineLevel="2">
      <c r="A124" s="124" t="s">
        <v>43</v>
      </c>
      <c r="B124" s="103">
        <v>0</v>
      </c>
      <c r="C124" s="103">
        <v>150000</v>
      </c>
      <c r="D124" s="103">
        <v>0</v>
      </c>
      <c r="E124" s="103">
        <v>150000</v>
      </c>
      <c r="F124" s="103">
        <v>0</v>
      </c>
      <c r="G124" s="103">
        <v>150000</v>
      </c>
      <c r="H124" s="103">
        <v>7512.59</v>
      </c>
      <c r="I124" s="103">
        <v>56308.01</v>
      </c>
      <c r="J124" s="103">
        <v>-7512.59</v>
      </c>
      <c r="K124" s="102">
        <v>93691.99</v>
      </c>
      <c r="L124" s="101">
        <v>7769.09</v>
      </c>
      <c r="M124" s="100">
        <f t="shared" si="14"/>
        <v>85922.900000000009</v>
      </c>
      <c r="N124" s="111" t="s">
        <v>240</v>
      </c>
      <c r="O124" s="110" t="s">
        <v>239</v>
      </c>
    </row>
    <row r="125" spans="1:15" hidden="1" outlineLevel="2">
      <c r="A125" s="124" t="s">
        <v>43</v>
      </c>
      <c r="B125" s="103">
        <v>0</v>
      </c>
      <c r="C125" s="103">
        <v>123427</v>
      </c>
      <c r="D125" s="103">
        <v>0</v>
      </c>
      <c r="E125" s="103">
        <v>123427</v>
      </c>
      <c r="F125" s="103">
        <v>0</v>
      </c>
      <c r="G125" s="103">
        <v>140376.98000000001</v>
      </c>
      <c r="H125" s="103">
        <v>0</v>
      </c>
      <c r="I125" s="103">
        <v>133900.84</v>
      </c>
      <c r="J125" s="103">
        <v>0</v>
      </c>
      <c r="K125" s="102">
        <v>6476.14</v>
      </c>
      <c r="L125" s="113">
        <v>1552</v>
      </c>
      <c r="M125" s="100">
        <f t="shared" si="14"/>
        <v>4924.1400000000003</v>
      </c>
      <c r="N125" s="111" t="s">
        <v>238</v>
      </c>
      <c r="O125" s="110" t="s">
        <v>233</v>
      </c>
    </row>
    <row r="126" spans="1:15" hidden="1" outlineLevel="2">
      <c r="A126" s="124" t="s">
        <v>39</v>
      </c>
      <c r="B126" s="103">
        <v>0</v>
      </c>
      <c r="C126" s="103">
        <v>30000</v>
      </c>
      <c r="D126" s="103">
        <v>0</v>
      </c>
      <c r="E126" s="103">
        <v>30000</v>
      </c>
      <c r="F126" s="103">
        <v>11513.89</v>
      </c>
      <c r="G126" s="103">
        <v>20939.689999999999</v>
      </c>
      <c r="H126" s="103">
        <v>7563.96</v>
      </c>
      <c r="I126" s="103">
        <v>12613.76</v>
      </c>
      <c r="J126" s="103">
        <v>3949.93</v>
      </c>
      <c r="K126" s="102">
        <v>8325.93</v>
      </c>
      <c r="L126" s="113">
        <v>6537.43</v>
      </c>
      <c r="M126" s="100">
        <f t="shared" si="14"/>
        <v>1788.5</v>
      </c>
      <c r="N126" s="111" t="s">
        <v>237</v>
      </c>
      <c r="O126" s="110" t="s">
        <v>236</v>
      </c>
    </row>
    <row r="127" spans="1:15" hidden="1" outlineLevel="2">
      <c r="A127" s="124" t="s">
        <v>39</v>
      </c>
      <c r="B127" s="103">
        <v>0</v>
      </c>
      <c r="C127" s="103">
        <v>2900152.94</v>
      </c>
      <c r="D127" s="103">
        <v>2196351.44</v>
      </c>
      <c r="E127" s="103">
        <v>703801.5</v>
      </c>
      <c r="F127" s="103">
        <v>0</v>
      </c>
      <c r="G127" s="103">
        <v>1262.48</v>
      </c>
      <c r="H127" s="103">
        <v>0</v>
      </c>
      <c r="I127" s="103">
        <v>0</v>
      </c>
      <c r="J127" s="103">
        <v>0</v>
      </c>
      <c r="K127" s="102">
        <v>1262.48</v>
      </c>
      <c r="L127" s="113">
        <v>0</v>
      </c>
      <c r="M127" s="100">
        <f t="shared" si="14"/>
        <v>1262.48</v>
      </c>
      <c r="N127" s="111" t="s">
        <v>235</v>
      </c>
      <c r="O127" s="110" t="s">
        <v>227</v>
      </c>
    </row>
    <row r="128" spans="1:15" hidden="1" outlineLevel="2">
      <c r="A128" s="123" t="s">
        <v>43</v>
      </c>
      <c r="B128" s="109">
        <v>0</v>
      </c>
      <c r="C128" s="109">
        <v>48960</v>
      </c>
      <c r="D128" s="109">
        <v>0</v>
      </c>
      <c r="E128" s="109">
        <v>48960</v>
      </c>
      <c r="F128" s="109">
        <v>0</v>
      </c>
      <c r="G128" s="109">
        <v>34098.1</v>
      </c>
      <c r="H128" s="109">
        <v>1947.8</v>
      </c>
      <c r="I128" s="109">
        <v>31316.3</v>
      </c>
      <c r="J128" s="109">
        <v>-1947.8</v>
      </c>
      <c r="K128" s="108">
        <v>2781.8</v>
      </c>
      <c r="L128" s="101">
        <v>891.8</v>
      </c>
      <c r="M128" s="100">
        <f t="shared" si="14"/>
        <v>1890.0000000000002</v>
      </c>
      <c r="N128" s="107" t="s">
        <v>234</v>
      </c>
      <c r="O128" s="106" t="s">
        <v>233</v>
      </c>
    </row>
    <row r="129" spans="1:15" hidden="1" outlineLevel="2">
      <c r="A129" s="123" t="s">
        <v>32</v>
      </c>
      <c r="B129" s="109">
        <v>0</v>
      </c>
      <c r="C129" s="109">
        <v>99200</v>
      </c>
      <c r="D129" s="109">
        <v>42000</v>
      </c>
      <c r="E129" s="109">
        <v>57200</v>
      </c>
      <c r="F129" s="109">
        <v>0</v>
      </c>
      <c r="G129" s="109">
        <v>56666.6</v>
      </c>
      <c r="H129" s="109">
        <v>1650</v>
      </c>
      <c r="I129" s="109">
        <v>1650</v>
      </c>
      <c r="J129" s="109">
        <v>-1650</v>
      </c>
      <c r="K129" s="108">
        <v>55016.6</v>
      </c>
      <c r="L129" s="101">
        <v>8376.6</v>
      </c>
      <c r="M129" s="100">
        <f t="shared" si="14"/>
        <v>46640</v>
      </c>
      <c r="N129" s="107" t="s">
        <v>232</v>
      </c>
      <c r="O129" s="106" t="s">
        <v>231</v>
      </c>
    </row>
    <row r="130" spans="1:15" hidden="1" outlineLevel="2">
      <c r="A130" s="123" t="s">
        <v>32</v>
      </c>
      <c r="B130" s="109">
        <v>0</v>
      </c>
      <c r="C130" s="109">
        <v>59520</v>
      </c>
      <c r="D130" s="109">
        <v>0</v>
      </c>
      <c r="E130" s="109">
        <v>59520</v>
      </c>
      <c r="F130" s="109">
        <v>0</v>
      </c>
      <c r="G130" s="109">
        <v>52560</v>
      </c>
      <c r="H130" s="109">
        <v>0</v>
      </c>
      <c r="I130" s="109">
        <v>0</v>
      </c>
      <c r="J130" s="109">
        <v>0</v>
      </c>
      <c r="K130" s="108">
        <v>52560</v>
      </c>
      <c r="L130" s="101">
        <v>5429.7</v>
      </c>
      <c r="M130" s="100">
        <f t="shared" si="14"/>
        <v>47130.3</v>
      </c>
      <c r="N130" s="107" t="s">
        <v>230</v>
      </c>
      <c r="O130" s="106" t="s">
        <v>229</v>
      </c>
    </row>
    <row r="131" spans="1:15" hidden="1" outlineLevel="2">
      <c r="A131" s="124" t="s">
        <v>39</v>
      </c>
      <c r="B131" s="103">
        <v>0</v>
      </c>
      <c r="C131" s="103">
        <v>78000</v>
      </c>
      <c r="D131" s="103">
        <v>0</v>
      </c>
      <c r="E131" s="103">
        <v>78000</v>
      </c>
      <c r="F131" s="103">
        <v>0</v>
      </c>
      <c r="G131" s="103">
        <v>77591</v>
      </c>
      <c r="H131" s="103">
        <v>0</v>
      </c>
      <c r="I131" s="103">
        <v>0</v>
      </c>
      <c r="J131" s="103">
        <v>0</v>
      </c>
      <c r="K131" s="102">
        <v>77591</v>
      </c>
      <c r="L131" s="113">
        <v>77404.88</v>
      </c>
      <c r="M131" s="100">
        <f t="shared" si="14"/>
        <v>186.11999999999534</v>
      </c>
      <c r="N131" s="111" t="s">
        <v>228</v>
      </c>
      <c r="O131" s="110" t="s">
        <v>227</v>
      </c>
    </row>
    <row r="132" spans="1:15" hidden="1" outlineLevel="2">
      <c r="A132" s="124" t="s">
        <v>43</v>
      </c>
      <c r="B132" s="103">
        <v>0</v>
      </c>
      <c r="C132" s="103">
        <v>1050000</v>
      </c>
      <c r="D132" s="103">
        <v>0</v>
      </c>
      <c r="E132" s="103">
        <v>1050000</v>
      </c>
      <c r="F132" s="103">
        <v>357510</v>
      </c>
      <c r="G132" s="103">
        <v>755736.9</v>
      </c>
      <c r="H132" s="103">
        <v>0</v>
      </c>
      <c r="I132" s="103">
        <v>0</v>
      </c>
      <c r="J132" s="103">
        <v>357510</v>
      </c>
      <c r="K132" s="102">
        <v>755736.9</v>
      </c>
      <c r="L132" s="113">
        <v>737613.9</v>
      </c>
      <c r="M132" s="100">
        <f t="shared" si="14"/>
        <v>18123</v>
      </c>
      <c r="N132" s="111" t="s">
        <v>226</v>
      </c>
      <c r="O132" s="110" t="s">
        <v>225</v>
      </c>
    </row>
    <row r="133" spans="1:15" hidden="1" outlineLevel="2">
      <c r="A133" s="124" t="s">
        <v>40</v>
      </c>
      <c r="B133" s="103">
        <v>0</v>
      </c>
      <c r="C133" s="103">
        <v>6000</v>
      </c>
      <c r="D133" s="103">
        <v>0</v>
      </c>
      <c r="E133" s="103">
        <v>6000</v>
      </c>
      <c r="F133" s="103">
        <v>0</v>
      </c>
      <c r="G133" s="103">
        <v>4718.34</v>
      </c>
      <c r="H133" s="103">
        <v>968.34</v>
      </c>
      <c r="I133" s="103">
        <v>968.34</v>
      </c>
      <c r="J133" s="103">
        <v>-968.34</v>
      </c>
      <c r="K133" s="102">
        <v>3750</v>
      </c>
      <c r="L133" s="101">
        <v>3750</v>
      </c>
      <c r="M133" s="100">
        <f t="shared" si="14"/>
        <v>0</v>
      </c>
      <c r="N133" s="111" t="s">
        <v>224</v>
      </c>
      <c r="O133" s="110" t="s">
        <v>223</v>
      </c>
    </row>
    <row r="134" spans="1:15" hidden="1" outlineLevel="2">
      <c r="A134" s="123" t="s">
        <v>39</v>
      </c>
      <c r="B134" s="109">
        <v>0</v>
      </c>
      <c r="C134" s="109">
        <v>1022351.44</v>
      </c>
      <c r="D134" s="109">
        <v>0</v>
      </c>
      <c r="E134" s="109">
        <v>1022351.44</v>
      </c>
      <c r="F134" s="109">
        <v>1022351.44</v>
      </c>
      <c r="G134" s="109">
        <v>1022351.44</v>
      </c>
      <c r="H134" s="109">
        <v>829267.24</v>
      </c>
      <c r="I134" s="109">
        <v>829267.24</v>
      </c>
      <c r="J134" s="109">
        <v>193084.2</v>
      </c>
      <c r="K134" s="108">
        <v>193084.2</v>
      </c>
      <c r="L134" s="101">
        <v>164830.65</v>
      </c>
      <c r="M134" s="100">
        <f t="shared" si="14"/>
        <v>28253.550000000017</v>
      </c>
      <c r="N134" s="107" t="s">
        <v>222</v>
      </c>
      <c r="O134" s="106" t="s">
        <v>221</v>
      </c>
    </row>
    <row r="135" spans="1:15" outlineLevel="1" collapsed="1">
      <c r="A135" s="125" t="s">
        <v>220</v>
      </c>
      <c r="B135" s="96">
        <f t="shared" ref="B135:M135" si="15">SUBTOTAL(9,B120:B134)</f>
        <v>3270122</v>
      </c>
      <c r="C135" s="96">
        <f t="shared" si="15"/>
        <v>5808362.379999999</v>
      </c>
      <c r="D135" s="96">
        <f t="shared" si="15"/>
        <v>2926961.44</v>
      </c>
      <c r="E135" s="96">
        <f t="shared" si="15"/>
        <v>6151522.9399999995</v>
      </c>
      <c r="F135" s="96">
        <f t="shared" si="15"/>
        <v>517768.85</v>
      </c>
      <c r="G135" s="96">
        <f t="shared" si="15"/>
        <v>3709987.6999999997</v>
      </c>
      <c r="H135" s="96">
        <f t="shared" si="15"/>
        <v>210541.83999999997</v>
      </c>
      <c r="I135" s="96">
        <f t="shared" si="15"/>
        <v>2404944.9900000002</v>
      </c>
      <c r="J135" s="96">
        <f t="shared" si="15"/>
        <v>307227.01</v>
      </c>
      <c r="K135" s="96">
        <f t="shared" si="15"/>
        <v>1305042.71</v>
      </c>
      <c r="L135" s="96">
        <f t="shared" si="15"/>
        <v>1039137.7400000001</v>
      </c>
      <c r="M135" s="95">
        <f t="shared" si="15"/>
        <v>265904.96999999997</v>
      </c>
      <c r="N135" s="107"/>
      <c r="O135" s="106"/>
    </row>
    <row r="136" spans="1:15" hidden="1" outlineLevel="2">
      <c r="A136" s="124" t="s">
        <v>42</v>
      </c>
      <c r="B136" s="103">
        <v>0</v>
      </c>
      <c r="C136" s="103">
        <v>583680</v>
      </c>
      <c r="D136" s="103">
        <v>0</v>
      </c>
      <c r="E136" s="103">
        <v>583680</v>
      </c>
      <c r="F136" s="103">
        <v>-286774.59999999998</v>
      </c>
      <c r="G136" s="103">
        <v>181970.82</v>
      </c>
      <c r="H136" s="103">
        <v>-357289.25</v>
      </c>
      <c r="I136" s="103">
        <v>0</v>
      </c>
      <c r="J136" s="103">
        <v>70514.649999999994</v>
      </c>
      <c r="K136" s="102">
        <v>181970.82</v>
      </c>
      <c r="L136" s="101">
        <v>131770</v>
      </c>
      <c r="M136" s="100">
        <f>K136-L136</f>
        <v>50200.820000000007</v>
      </c>
      <c r="N136" s="111" t="s">
        <v>219</v>
      </c>
      <c r="O136" s="110" t="s">
        <v>218</v>
      </c>
    </row>
    <row r="137" spans="1:15" hidden="1" outlineLevel="2">
      <c r="A137" s="124" t="s">
        <v>42</v>
      </c>
      <c r="B137" s="103">
        <v>0</v>
      </c>
      <c r="C137" s="103">
        <v>870740.9</v>
      </c>
      <c r="D137" s="103">
        <v>0</v>
      </c>
      <c r="E137" s="103">
        <v>870740.9</v>
      </c>
      <c r="F137" s="103">
        <v>390091</v>
      </c>
      <c r="G137" s="103">
        <v>892112.58</v>
      </c>
      <c r="H137" s="103">
        <v>371211.65</v>
      </c>
      <c r="I137" s="103">
        <v>848525.05</v>
      </c>
      <c r="J137" s="103">
        <v>18879.349999999999</v>
      </c>
      <c r="K137" s="102">
        <v>43587.53</v>
      </c>
      <c r="L137" s="101">
        <v>15179.75</v>
      </c>
      <c r="M137" s="100">
        <f>K137-L137</f>
        <v>28407.78</v>
      </c>
      <c r="N137" s="111" t="s">
        <v>217</v>
      </c>
      <c r="O137" s="110" t="s">
        <v>216</v>
      </c>
    </row>
    <row r="138" spans="1:15" outlineLevel="1" collapsed="1">
      <c r="A138" s="126" t="s">
        <v>215</v>
      </c>
      <c r="B138" s="97">
        <f t="shared" ref="B138:M138" si="16">SUBTOTAL(9,B136:B137)</f>
        <v>0</v>
      </c>
      <c r="C138" s="97">
        <f t="shared" si="16"/>
        <v>1454420.9</v>
      </c>
      <c r="D138" s="97">
        <f t="shared" si="16"/>
        <v>0</v>
      </c>
      <c r="E138" s="97">
        <f t="shared" si="16"/>
        <v>1454420.9</v>
      </c>
      <c r="F138" s="97">
        <f t="shared" si="16"/>
        <v>103316.40000000002</v>
      </c>
      <c r="G138" s="97">
        <f t="shared" si="16"/>
        <v>1074083.3999999999</v>
      </c>
      <c r="H138" s="97">
        <f t="shared" si="16"/>
        <v>13922.400000000023</v>
      </c>
      <c r="I138" s="97">
        <f t="shared" si="16"/>
        <v>848525.05</v>
      </c>
      <c r="J138" s="97">
        <f t="shared" si="16"/>
        <v>89394</v>
      </c>
      <c r="K138" s="97">
        <f t="shared" si="16"/>
        <v>225558.35</v>
      </c>
      <c r="L138" s="96">
        <f t="shared" si="16"/>
        <v>146949.75</v>
      </c>
      <c r="M138" s="95">
        <f t="shared" si="16"/>
        <v>78608.600000000006</v>
      </c>
      <c r="N138" s="111"/>
      <c r="O138" s="110"/>
    </row>
    <row r="139" spans="1:15" hidden="1" outlineLevel="2">
      <c r="A139" s="123" t="s">
        <v>43</v>
      </c>
      <c r="B139" s="109">
        <v>433000</v>
      </c>
      <c r="C139" s="109">
        <v>92200</v>
      </c>
      <c r="D139" s="109">
        <v>50000</v>
      </c>
      <c r="E139" s="109">
        <v>475200</v>
      </c>
      <c r="F139" s="109">
        <v>33041.93</v>
      </c>
      <c r="G139" s="109">
        <v>309810.39</v>
      </c>
      <c r="H139" s="109">
        <v>53695.27</v>
      </c>
      <c r="I139" s="109">
        <v>200681.31</v>
      </c>
      <c r="J139" s="109">
        <v>-20653.34</v>
      </c>
      <c r="K139" s="108">
        <v>109129.08</v>
      </c>
      <c r="L139" s="113">
        <v>51108.75</v>
      </c>
      <c r="M139" s="100">
        <f t="shared" ref="M139:M148" si="17">K139-L139</f>
        <v>58020.33</v>
      </c>
      <c r="N139" s="107" t="s">
        <v>214</v>
      </c>
      <c r="O139" s="106" t="s">
        <v>213</v>
      </c>
    </row>
    <row r="140" spans="1:15" hidden="1" outlineLevel="2">
      <c r="A140" s="124" t="s">
        <v>39</v>
      </c>
      <c r="B140" s="103">
        <v>0</v>
      </c>
      <c r="C140" s="103">
        <v>150000</v>
      </c>
      <c r="D140" s="103">
        <v>0</v>
      </c>
      <c r="E140" s="103">
        <v>150000</v>
      </c>
      <c r="F140" s="103">
        <v>-46000</v>
      </c>
      <c r="G140" s="103">
        <v>39949.58</v>
      </c>
      <c r="H140" s="103">
        <v>-21931.83</v>
      </c>
      <c r="I140" s="103">
        <v>30371.24</v>
      </c>
      <c r="J140" s="103">
        <v>-24068.17</v>
      </c>
      <c r="K140" s="102">
        <v>9578.34</v>
      </c>
      <c r="L140" s="113">
        <v>3729.3</v>
      </c>
      <c r="M140" s="100">
        <f t="shared" si="17"/>
        <v>5849.04</v>
      </c>
      <c r="N140" s="111" t="s">
        <v>212</v>
      </c>
      <c r="O140" s="110" t="s">
        <v>211</v>
      </c>
    </row>
    <row r="141" spans="1:15" hidden="1" outlineLevel="2">
      <c r="A141" s="124" t="s">
        <v>43</v>
      </c>
      <c r="B141" s="103">
        <v>0</v>
      </c>
      <c r="C141" s="103">
        <v>92313</v>
      </c>
      <c r="D141" s="103">
        <v>0</v>
      </c>
      <c r="E141" s="103">
        <v>92313</v>
      </c>
      <c r="F141" s="103">
        <v>-7600</v>
      </c>
      <c r="G141" s="103">
        <v>72087.55</v>
      </c>
      <c r="H141" s="103">
        <v>-7600</v>
      </c>
      <c r="I141" s="103">
        <v>56575.03</v>
      </c>
      <c r="J141" s="103">
        <v>0</v>
      </c>
      <c r="K141" s="102">
        <v>15512.52</v>
      </c>
      <c r="L141" s="113">
        <v>15512.51</v>
      </c>
      <c r="M141" s="100">
        <f t="shared" si="17"/>
        <v>1.0000000000218279E-2</v>
      </c>
      <c r="N141" s="111" t="s">
        <v>210</v>
      </c>
      <c r="O141" s="110" t="s">
        <v>203</v>
      </c>
    </row>
    <row r="142" spans="1:15" hidden="1" outlineLevel="2">
      <c r="A142" s="124" t="s">
        <v>39</v>
      </c>
      <c r="B142" s="103">
        <v>0</v>
      </c>
      <c r="C142" s="103">
        <v>57600</v>
      </c>
      <c r="D142" s="103">
        <v>0</v>
      </c>
      <c r="E142" s="103">
        <v>57600</v>
      </c>
      <c r="F142" s="103">
        <v>0</v>
      </c>
      <c r="G142" s="103">
        <v>3945.6</v>
      </c>
      <c r="H142" s="103">
        <v>0</v>
      </c>
      <c r="I142" s="103">
        <v>3600</v>
      </c>
      <c r="J142" s="103">
        <v>0</v>
      </c>
      <c r="K142" s="102">
        <v>345.6</v>
      </c>
      <c r="L142" s="113">
        <v>0</v>
      </c>
      <c r="M142" s="100">
        <f t="shared" si="17"/>
        <v>345.6</v>
      </c>
      <c r="N142" s="111" t="s">
        <v>209</v>
      </c>
      <c r="O142" s="110" t="s">
        <v>201</v>
      </c>
    </row>
    <row r="143" spans="1:15" hidden="1" outlineLevel="2">
      <c r="A143" s="123" t="s">
        <v>43</v>
      </c>
      <c r="B143" s="109">
        <v>0</v>
      </c>
      <c r="C143" s="109">
        <v>500000</v>
      </c>
      <c r="D143" s="109">
        <v>9921.2199999999993</v>
      </c>
      <c r="E143" s="109">
        <v>490078.78</v>
      </c>
      <c r="F143" s="109">
        <v>0</v>
      </c>
      <c r="G143" s="109">
        <v>490078.76</v>
      </c>
      <c r="H143" s="109">
        <v>0</v>
      </c>
      <c r="I143" s="109">
        <v>435489.16</v>
      </c>
      <c r="J143" s="109">
        <v>0</v>
      </c>
      <c r="K143" s="108">
        <v>54589.599999999999</v>
      </c>
      <c r="L143" s="101">
        <v>48488.84</v>
      </c>
      <c r="M143" s="100">
        <f t="shared" si="17"/>
        <v>6100.760000000002</v>
      </c>
      <c r="N143" s="107" t="s">
        <v>208</v>
      </c>
      <c r="O143" s="106" t="s">
        <v>207</v>
      </c>
    </row>
    <row r="144" spans="1:15" hidden="1" outlineLevel="2">
      <c r="A144" s="124" t="s">
        <v>39</v>
      </c>
      <c r="B144" s="103">
        <v>0</v>
      </c>
      <c r="C144" s="103">
        <v>2044645.88</v>
      </c>
      <c r="D144" s="103">
        <v>434371.36</v>
      </c>
      <c r="E144" s="103">
        <v>1610274.52</v>
      </c>
      <c r="F144" s="103">
        <v>145997.6</v>
      </c>
      <c r="G144" s="103">
        <v>1610274.52</v>
      </c>
      <c r="H144" s="103">
        <v>145997.6</v>
      </c>
      <c r="I144" s="103">
        <v>1496382.52</v>
      </c>
      <c r="J144" s="103">
        <v>0</v>
      </c>
      <c r="K144" s="102">
        <v>113892</v>
      </c>
      <c r="L144" s="101">
        <v>110000</v>
      </c>
      <c r="M144" s="100">
        <f t="shared" si="17"/>
        <v>3892</v>
      </c>
      <c r="N144" s="111" t="s">
        <v>206</v>
      </c>
      <c r="O144" s="110" t="s">
        <v>205</v>
      </c>
    </row>
    <row r="145" spans="1:15" hidden="1" outlineLevel="2">
      <c r="A145" s="124" t="s">
        <v>43</v>
      </c>
      <c r="B145" s="103">
        <v>0</v>
      </c>
      <c r="C145" s="103">
        <v>200000</v>
      </c>
      <c r="D145" s="103">
        <v>20000</v>
      </c>
      <c r="E145" s="103">
        <v>180000</v>
      </c>
      <c r="F145" s="103">
        <v>2403</v>
      </c>
      <c r="G145" s="103">
        <v>145806.89000000001</v>
      </c>
      <c r="H145" s="103">
        <v>3631</v>
      </c>
      <c r="I145" s="103">
        <v>142098.39000000001</v>
      </c>
      <c r="J145" s="103">
        <v>-1228</v>
      </c>
      <c r="K145" s="102">
        <v>3708.5</v>
      </c>
      <c r="L145" s="113">
        <v>2548.5</v>
      </c>
      <c r="M145" s="100">
        <f t="shared" si="17"/>
        <v>1160</v>
      </c>
      <c r="N145" s="111" t="s">
        <v>204</v>
      </c>
      <c r="O145" s="110" t="s">
        <v>203</v>
      </c>
    </row>
    <row r="146" spans="1:15" hidden="1" outlineLevel="2">
      <c r="A146" s="123" t="s">
        <v>39</v>
      </c>
      <c r="B146" s="109">
        <v>0</v>
      </c>
      <c r="C146" s="109">
        <v>50000</v>
      </c>
      <c r="D146" s="109">
        <v>0</v>
      </c>
      <c r="E146" s="109">
        <v>50000</v>
      </c>
      <c r="F146" s="109">
        <v>0</v>
      </c>
      <c r="G146" s="109">
        <v>24685</v>
      </c>
      <c r="H146" s="109">
        <v>12920</v>
      </c>
      <c r="I146" s="109">
        <v>12920</v>
      </c>
      <c r="J146" s="109">
        <v>-12920</v>
      </c>
      <c r="K146" s="108">
        <v>11765</v>
      </c>
      <c r="L146" s="101">
        <v>11765</v>
      </c>
      <c r="M146" s="100">
        <f t="shared" si="17"/>
        <v>0</v>
      </c>
      <c r="N146" s="107" t="s">
        <v>202</v>
      </c>
      <c r="O146" s="106" t="s">
        <v>201</v>
      </c>
    </row>
    <row r="147" spans="1:15" hidden="1" outlineLevel="2">
      <c r="A147" s="123" t="s">
        <v>39</v>
      </c>
      <c r="B147" s="109">
        <v>0</v>
      </c>
      <c r="C147" s="109">
        <v>440167.77</v>
      </c>
      <c r="D147" s="109">
        <v>0</v>
      </c>
      <c r="E147" s="109">
        <v>440167.77</v>
      </c>
      <c r="F147" s="109">
        <v>440167.77</v>
      </c>
      <c r="G147" s="109">
        <v>440167.77</v>
      </c>
      <c r="H147" s="109">
        <v>400902.91</v>
      </c>
      <c r="I147" s="109">
        <v>400902.91</v>
      </c>
      <c r="J147" s="109">
        <v>39264.86</v>
      </c>
      <c r="K147" s="108">
        <v>39264.86</v>
      </c>
      <c r="L147" s="113">
        <v>29557.48</v>
      </c>
      <c r="M147" s="100">
        <f t="shared" si="17"/>
        <v>9707.380000000001</v>
      </c>
      <c r="N147" s="107" t="s">
        <v>200</v>
      </c>
      <c r="O147" s="106" t="s">
        <v>198</v>
      </c>
    </row>
    <row r="148" spans="1:15" hidden="1" outlineLevel="2">
      <c r="A148" s="123" t="s">
        <v>39</v>
      </c>
      <c r="B148" s="109">
        <v>0</v>
      </c>
      <c r="C148" s="109">
        <v>46000</v>
      </c>
      <c r="D148" s="109">
        <v>0</v>
      </c>
      <c r="E148" s="109">
        <v>46000</v>
      </c>
      <c r="F148" s="109">
        <v>46000</v>
      </c>
      <c r="G148" s="109">
        <v>46000</v>
      </c>
      <c r="H148" s="109">
        <v>23344.62</v>
      </c>
      <c r="I148" s="109">
        <v>23344.62</v>
      </c>
      <c r="J148" s="109">
        <v>22655.38</v>
      </c>
      <c r="K148" s="108">
        <v>22655.38</v>
      </c>
      <c r="L148" s="113">
        <v>8823.7999999999993</v>
      </c>
      <c r="M148" s="100">
        <f t="shared" si="17"/>
        <v>13831.580000000002</v>
      </c>
      <c r="N148" s="107" t="s">
        <v>199</v>
      </c>
      <c r="O148" s="106" t="s">
        <v>198</v>
      </c>
    </row>
    <row r="149" spans="1:15" outlineLevel="1" collapsed="1">
      <c r="A149" s="125" t="s">
        <v>197</v>
      </c>
      <c r="B149" s="96">
        <f t="shared" ref="B149:M149" si="18">SUBTOTAL(9,B139:B148)</f>
        <v>433000</v>
      </c>
      <c r="C149" s="96">
        <f t="shared" si="18"/>
        <v>3672926.65</v>
      </c>
      <c r="D149" s="96">
        <f t="shared" si="18"/>
        <v>514292.57999999996</v>
      </c>
      <c r="E149" s="96">
        <f t="shared" si="18"/>
        <v>3591634.07</v>
      </c>
      <c r="F149" s="96">
        <f t="shared" si="18"/>
        <v>614010.30000000005</v>
      </c>
      <c r="G149" s="96">
        <f t="shared" si="18"/>
        <v>3182806.06</v>
      </c>
      <c r="H149" s="96">
        <f t="shared" si="18"/>
        <v>610959.56999999995</v>
      </c>
      <c r="I149" s="96">
        <f t="shared" si="18"/>
        <v>2802365.18</v>
      </c>
      <c r="J149" s="96">
        <f t="shared" si="18"/>
        <v>3050.7300000000068</v>
      </c>
      <c r="K149" s="96">
        <f t="shared" si="18"/>
        <v>380440.88</v>
      </c>
      <c r="L149" s="112">
        <f t="shared" si="18"/>
        <v>281534.18</v>
      </c>
      <c r="M149" s="95">
        <f t="shared" si="18"/>
        <v>98906.700000000012</v>
      </c>
      <c r="N149" s="107"/>
      <c r="O149" s="106"/>
    </row>
    <row r="150" spans="1:15" hidden="1" outlineLevel="2">
      <c r="A150" s="124" t="s">
        <v>37</v>
      </c>
      <c r="B150" s="103">
        <v>0</v>
      </c>
      <c r="C150" s="103">
        <v>9700</v>
      </c>
      <c r="D150" s="103">
        <v>0</v>
      </c>
      <c r="E150" s="103">
        <v>9700</v>
      </c>
      <c r="F150" s="103">
        <v>0</v>
      </c>
      <c r="G150" s="103">
        <v>9682.11</v>
      </c>
      <c r="H150" s="103">
        <v>854.51</v>
      </c>
      <c r="I150" s="103">
        <v>5979.9</v>
      </c>
      <c r="J150" s="103">
        <v>-854.51</v>
      </c>
      <c r="K150" s="102">
        <v>3702.21</v>
      </c>
      <c r="L150" s="101">
        <v>0</v>
      </c>
      <c r="M150" s="100">
        <f>K150-L150</f>
        <v>3702.21</v>
      </c>
      <c r="N150" s="111" t="s">
        <v>196</v>
      </c>
      <c r="O150" s="110" t="s">
        <v>195</v>
      </c>
    </row>
    <row r="151" spans="1:15" hidden="1" outlineLevel="2">
      <c r="A151" s="123" t="s">
        <v>39</v>
      </c>
      <c r="B151" s="109">
        <v>0</v>
      </c>
      <c r="C151" s="109">
        <v>201615.6</v>
      </c>
      <c r="D151" s="109">
        <v>38291.26</v>
      </c>
      <c r="E151" s="109">
        <v>163324.34</v>
      </c>
      <c r="F151" s="109">
        <v>-39941.26</v>
      </c>
      <c r="G151" s="109">
        <v>143137.78</v>
      </c>
      <c r="H151" s="109">
        <v>10173.6</v>
      </c>
      <c r="I151" s="109">
        <v>129252.44</v>
      </c>
      <c r="J151" s="109">
        <v>-50114.86</v>
      </c>
      <c r="K151" s="108">
        <v>13885.34</v>
      </c>
      <c r="L151" s="101">
        <v>13885.34</v>
      </c>
      <c r="M151" s="100">
        <f>K151-L151</f>
        <v>0</v>
      </c>
      <c r="N151" s="107" t="s">
        <v>194</v>
      </c>
      <c r="O151" s="106" t="s">
        <v>193</v>
      </c>
    </row>
    <row r="152" spans="1:15" outlineLevel="1" collapsed="1">
      <c r="A152" s="126" t="s">
        <v>192</v>
      </c>
      <c r="B152" s="96">
        <f t="shared" ref="B152:M152" si="19">SUBTOTAL(9,B150:B151)</f>
        <v>0</v>
      </c>
      <c r="C152" s="96">
        <f t="shared" si="19"/>
        <v>211315.6</v>
      </c>
      <c r="D152" s="96">
        <f t="shared" si="19"/>
        <v>38291.26</v>
      </c>
      <c r="E152" s="96">
        <f t="shared" si="19"/>
        <v>173024.34</v>
      </c>
      <c r="F152" s="96">
        <f t="shared" si="19"/>
        <v>-39941.26</v>
      </c>
      <c r="G152" s="96">
        <f t="shared" si="19"/>
        <v>152819.89000000001</v>
      </c>
      <c r="H152" s="96">
        <f t="shared" si="19"/>
        <v>11028.11</v>
      </c>
      <c r="I152" s="96">
        <f t="shared" si="19"/>
        <v>135232.34</v>
      </c>
      <c r="J152" s="96">
        <f t="shared" si="19"/>
        <v>-50969.37</v>
      </c>
      <c r="K152" s="96">
        <f t="shared" si="19"/>
        <v>17587.55</v>
      </c>
      <c r="L152" s="96">
        <f t="shared" si="19"/>
        <v>13885.34</v>
      </c>
      <c r="M152" s="95">
        <f t="shared" si="19"/>
        <v>3702.21</v>
      </c>
      <c r="N152" s="105"/>
      <c r="O152" s="104"/>
    </row>
    <row r="153" spans="1:15" hidden="1" outlineLevel="2">
      <c r="A153" s="124" t="s">
        <v>33</v>
      </c>
      <c r="B153" s="103">
        <v>0</v>
      </c>
      <c r="C153" s="103">
        <v>585578.53</v>
      </c>
      <c r="D153" s="103">
        <v>0</v>
      </c>
      <c r="E153" s="103">
        <v>585578.53</v>
      </c>
      <c r="F153" s="103">
        <v>0</v>
      </c>
      <c r="G153" s="103">
        <v>585578.53</v>
      </c>
      <c r="H153" s="103">
        <v>0</v>
      </c>
      <c r="I153" s="103">
        <v>525983.54</v>
      </c>
      <c r="J153" s="103">
        <v>0</v>
      </c>
      <c r="K153" s="102">
        <v>59594.99</v>
      </c>
      <c r="L153" s="101">
        <v>59594.99</v>
      </c>
      <c r="M153" s="100">
        <f>K153-L153</f>
        <v>0</v>
      </c>
      <c r="N153" s="99" t="s">
        <v>191</v>
      </c>
      <c r="O153" s="98" t="s">
        <v>190</v>
      </c>
    </row>
    <row r="154" spans="1:15" outlineLevel="1" collapsed="1">
      <c r="A154" s="126" t="s">
        <v>189</v>
      </c>
      <c r="B154" s="97">
        <f t="shared" ref="B154:M154" si="20">SUBTOTAL(9,B153:B153)</f>
        <v>0</v>
      </c>
      <c r="C154" s="97">
        <f t="shared" si="20"/>
        <v>585578.53</v>
      </c>
      <c r="D154" s="97">
        <f t="shared" si="20"/>
        <v>0</v>
      </c>
      <c r="E154" s="97">
        <f t="shared" si="20"/>
        <v>585578.53</v>
      </c>
      <c r="F154" s="97">
        <f t="shared" si="20"/>
        <v>0</v>
      </c>
      <c r="G154" s="97">
        <f t="shared" si="20"/>
        <v>585578.53</v>
      </c>
      <c r="H154" s="97">
        <f t="shared" si="20"/>
        <v>0</v>
      </c>
      <c r="I154" s="97">
        <f t="shared" si="20"/>
        <v>525983.54</v>
      </c>
      <c r="J154" s="97">
        <f t="shared" si="20"/>
        <v>0</v>
      </c>
      <c r="K154" s="97">
        <f t="shared" si="20"/>
        <v>59594.99</v>
      </c>
      <c r="L154" s="96">
        <f t="shared" si="20"/>
        <v>59594.99</v>
      </c>
      <c r="M154" s="95">
        <f t="shared" si="20"/>
        <v>0</v>
      </c>
      <c r="N154" s="91"/>
      <c r="O154" s="90"/>
    </row>
    <row r="155" spans="1:15">
      <c r="A155" s="127" t="s">
        <v>69</v>
      </c>
      <c r="B155" s="94">
        <f t="shared" ref="B155:M155" si="21">SUBTOTAL(9,B10:B153)</f>
        <v>37056449</v>
      </c>
      <c r="C155" s="94">
        <f t="shared" si="21"/>
        <v>51255031.640000001</v>
      </c>
      <c r="D155" s="94">
        <f t="shared" si="21"/>
        <v>11022297.34</v>
      </c>
      <c r="E155" s="94">
        <f t="shared" si="21"/>
        <v>77289183.299999997</v>
      </c>
      <c r="F155" s="94">
        <f t="shared" si="21"/>
        <v>6345875.6599999964</v>
      </c>
      <c r="G155" s="94">
        <f t="shared" si="21"/>
        <v>68482707.110000014</v>
      </c>
      <c r="H155" s="94">
        <f t="shared" si="21"/>
        <v>7521895.4999999981</v>
      </c>
      <c r="I155" s="94">
        <f t="shared" si="21"/>
        <v>57830334.270000018</v>
      </c>
      <c r="J155" s="94">
        <f t="shared" si="21"/>
        <v>-1176019.840000001</v>
      </c>
      <c r="K155" s="94">
        <f t="shared" si="21"/>
        <v>10652372.839999996</v>
      </c>
      <c r="L155" s="93">
        <f t="shared" si="21"/>
        <v>6357692.3299999982</v>
      </c>
      <c r="M155" s="92">
        <f t="shared" si="21"/>
        <v>4294680.5099999988</v>
      </c>
      <c r="N155" s="91"/>
      <c r="O155" s="90"/>
    </row>
    <row r="156" spans="1:15">
      <c r="A156" s="118" t="s">
        <v>188</v>
      </c>
      <c r="B156" s="118"/>
      <c r="C156" s="119"/>
      <c r="D156" s="119"/>
      <c r="E156" s="119"/>
      <c r="F156" s="119"/>
      <c r="G156" s="119"/>
      <c r="H156" s="119"/>
      <c r="I156" s="119"/>
      <c r="J156" s="119"/>
      <c r="K156" s="119"/>
      <c r="L156" s="89"/>
      <c r="M156" s="119"/>
    </row>
    <row r="157" spans="1:15">
      <c r="A157" s="118" t="s">
        <v>10</v>
      </c>
      <c r="B157" s="119"/>
      <c r="C157" s="119"/>
      <c r="D157" s="119"/>
      <c r="E157" s="119"/>
      <c r="F157" s="119"/>
      <c r="G157" s="119"/>
      <c r="H157" s="119"/>
      <c r="I157" s="128"/>
      <c r="J157" s="119"/>
      <c r="K157" s="119"/>
      <c r="L157" s="89"/>
      <c r="M157" s="119"/>
    </row>
    <row r="158" spans="1:15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9"/>
      <c r="M158" s="88"/>
    </row>
  </sheetData>
  <mergeCells count="1">
    <mergeCell ref="K8:M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Total Por Ação</vt:lpstr>
      <vt:lpstr>Resumo</vt:lpstr>
      <vt:lpstr>Por Fonte  - Geral</vt:lpstr>
      <vt:lpstr>Por Fonte - semestre</vt:lpstr>
      <vt:lpstr>Restos a Pagar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04460689189</cp:lastModifiedBy>
  <cp:revision>0</cp:revision>
  <dcterms:created xsi:type="dcterms:W3CDTF">2017-02-09T00:11:51Z</dcterms:created>
  <dcterms:modified xsi:type="dcterms:W3CDTF">2017-10-24T12:34:49Z</dcterms:modified>
  <dc:language>pt-BR</dc:language>
</cp:coreProperties>
</file>